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サマリー" sheetId="1" state="visible" r:id="rId1"/>
    <sheet xmlns:r="http://schemas.openxmlformats.org/officeDocument/2006/relationships" name="キーワード" sheetId="2" state="visible" r:id="rId2"/>
    <sheet xmlns:r="http://schemas.openxmlformats.org/officeDocument/2006/relationships" name="ページ" sheetId="3" state="visible" r:id="rId3"/>
    <sheet xmlns:r="http://schemas.openxmlformats.org/officeDocument/2006/relationships" name="施策と所見" sheetId="4" state="visible" r:id="rId4"/>
  </sheets>
  <definedNames>
    <definedName name="_xlnm.Print_Area" localSheetId="0">'月次サマリー'!$A$1:$P$37</definedName>
    <definedName name="_xlnm.Print_Area" localSheetId="1">'キーワード'!$A$1:$P$24</definedName>
    <definedName name="_xlnm.Print_Area" localSheetId="2">'ページ'!$A$1:$P$23</definedName>
    <definedName name="_xlnm.Print_Area" localSheetId="3">'施策と所見'!$A$1:$L$40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+0.0%;&quot;−&quot;0.0%;0.0%"/>
    <numFmt numFmtId="165" formatCode="0.0%"/>
    <numFmt numFmtId="166" formatCode="+0.0&quot;pt&quot;;&quot;−&quot;0.0&quot;pt&quot;;0.0&quot;pt&quot;"/>
    <numFmt numFmtId="167" formatCode="#,##0.0;&quot;−&quot;#,##0.0"/>
    <numFmt numFmtId="168" formatCode="+#,##0.0;&quot;−&quot;#,##0.0;0.0"/>
    <numFmt numFmtId="169" formatCode="&quot;↑&quot;0.0;&quot;↓&quot;0.0;&quot;±&quot;0.0"/>
    <numFmt numFmtId="170" formatCode="+#,##0;&quot;−&quot;#,##0;0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65" fontId="6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7" fontId="6" fillId="0" borderId="2" applyAlignment="1" pivotButton="0" quotePrefix="0" xfId="0">
      <alignment horizontal="right" vertical="center"/>
    </xf>
    <xf numFmtId="167" fontId="4" fillId="0" borderId="2" applyAlignment="1" pivotButton="0" quotePrefix="0" xfId="0">
      <alignment horizontal="right" vertical="center"/>
    </xf>
    <xf numFmtId="168" fontId="4" fillId="4" borderId="2" applyAlignment="1" pivotButton="0" quotePrefix="0" xfId="0">
      <alignment horizontal="right" vertical="center"/>
    </xf>
    <xf numFmtId="3" fontId="6" fillId="4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indent="1"/>
    </xf>
    <xf numFmtId="3" fontId="2" fillId="0" borderId="2" applyAlignment="1" pivotButton="0" quotePrefix="0" xfId="0">
      <alignment horizontal="right" vertical="center"/>
    </xf>
    <xf numFmtId="164" fontId="2" fillId="4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4" fillId="0" borderId="2" applyAlignment="1" pivotButton="0" quotePrefix="0" xfId="0">
      <alignment horizontal="left" vertical="center" indent="1"/>
    </xf>
    <xf numFmtId="167" fontId="2" fillId="0" borderId="2" applyAlignment="1" pivotButton="0" quotePrefix="0" xfId="0">
      <alignment horizontal="right" vertical="center"/>
    </xf>
    <xf numFmtId="169" fontId="4" fillId="4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left" vertical="center" wrapText="1" indent="1"/>
    </xf>
    <xf numFmtId="0" fontId="8" fillId="0" borderId="2" applyAlignment="1" pivotButton="0" quotePrefix="0" xfId="0">
      <alignment horizontal="left" vertical="center" indent="1"/>
    </xf>
    <xf numFmtId="170" fontId="4" fillId="4" borderId="2" applyAlignment="1" pivotButton="0" quotePrefix="0" xfId="0">
      <alignment horizontal="right" vertical="center"/>
    </xf>
    <xf numFmtId="0" fontId="6" fillId="2" borderId="2" applyAlignment="1" pivotButton="0" quotePrefix="0" xfId="0">
      <alignment horizontal="center" vertical="center"/>
    </xf>
    <xf numFmtId="170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5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SEO月次レポート（月次サマリー）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inlineStr">
        <is>
          <t>株式会社ひだまりリフォーム</t>
        </is>
      </c>
      <c r="D3" s="7" t="n"/>
      <c r="E3" s="7" t="n"/>
      <c r="F3" s="7" t="n"/>
      <c r="G3" s="7" t="n"/>
      <c r="H3" s="7" t="n"/>
      <c r="I3" s="4" t="inlineStr">
        <is>
          <t>サイト</t>
        </is>
      </c>
      <c r="J3" s="5" t="n"/>
      <c r="K3" s="6" t="inlineStr">
        <is>
          <t>ひだまりリフォーム 公式サイト</t>
        </is>
      </c>
      <c r="L3" s="7" t="n"/>
      <c r="M3" s="7" t="n"/>
      <c r="N3" s="7" t="n"/>
      <c r="O3" s="7" t="n"/>
      <c r="P3" s="7" t="n"/>
    </row>
    <row r="4" ht="21" customHeight="1">
      <c r="A4" s="4" t="inlineStr">
        <is>
          <t>対象月</t>
        </is>
      </c>
      <c r="B4" s="5" t="n"/>
      <c r="C4" s="6" t="inlineStr">
        <is>
          <t>2026年10月（前月は9月、前年同月は2025年10月）</t>
        </is>
      </c>
      <c r="D4" s="7" t="n"/>
      <c r="E4" s="7" t="n"/>
      <c r="F4" s="7" t="n"/>
      <c r="G4" s="7" t="n"/>
      <c r="H4" s="7" t="n"/>
      <c r="I4" s="4" t="inlineStr">
        <is>
          <t>作成</t>
        </is>
      </c>
      <c r="J4" s="5" t="n"/>
      <c r="K4" s="6" t="inlineStr">
        <is>
          <t>株式会社みちしるべ制作室（2026年11月6日）</t>
        </is>
      </c>
      <c r="L4" s="7" t="n"/>
      <c r="M4" s="7" t="n"/>
      <c r="N4" s="7" t="n"/>
      <c r="O4" s="7" t="n"/>
      <c r="P4" s="7" t="n"/>
    </row>
    <row r="5" ht="21" customHeight="1">
      <c r="A5" s="4" t="inlineStr">
        <is>
          <t>数字を取った日</t>
        </is>
      </c>
      <c r="B5" s="5" t="n"/>
      <c r="C5" s="6" t="inlineStr">
        <is>
          <t>2026年11月4日</t>
        </is>
      </c>
      <c r="D5" s="7" t="n"/>
      <c r="E5" s="7" t="n"/>
      <c r="F5" s="7" t="n"/>
      <c r="G5" s="7" t="n"/>
      <c r="H5" s="7" t="n"/>
      <c r="I5" s="4" t="inlineStr">
        <is>
          <t>数字の出どころ</t>
        </is>
      </c>
      <c r="J5" s="5" t="n"/>
      <c r="K5" s="6" t="inlineStr">
        <is>
          <t>Search Console（検索タイプ：ウェブ）・GA4（オーガニック検索）</t>
        </is>
      </c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9" t="n"/>
      <c r="E7" s="8" t="inlineStr">
        <is>
          <t>今月</t>
        </is>
      </c>
      <c r="F7" s="8" t="inlineStr">
        <is>
          <t>前月</t>
        </is>
      </c>
      <c r="G7" s="8" t="inlineStr">
        <is>
          <t>前月比</t>
        </is>
      </c>
      <c r="H7" s="8" t="inlineStr">
        <is>
          <t>前年
同月</t>
        </is>
      </c>
      <c r="I7" s="8" t="inlineStr">
        <is>
          <t>前年
同月比</t>
        </is>
      </c>
      <c r="J7" s="8" t="inlineStr">
        <is>
          <t>メモ</t>
        </is>
      </c>
      <c r="K7" s="9" t="n"/>
      <c r="L7" s="9" t="n"/>
      <c r="M7" s="9" t="n"/>
      <c r="N7" s="9" t="n"/>
      <c r="O7" s="9" t="n"/>
      <c r="P7" s="9" t="n"/>
    </row>
    <row r="8" ht="20" customHeight="1">
      <c r="A8" s="4" t="inlineStr">
        <is>
          <t>Search Console（Google 検索・検索タイプ：ウェブ）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 ht="20" customHeight="1">
      <c r="A9" s="10" t="inlineStr">
        <is>
          <t>クリック数</t>
        </is>
      </c>
      <c r="B9" s="7" t="n"/>
      <c r="C9" s="7" t="n"/>
      <c r="D9" s="7" t="n"/>
      <c r="E9" s="11" t="n">
        <v>4862</v>
      </c>
      <c r="F9" s="12" t="n">
        <v>4215</v>
      </c>
      <c r="G9" s="13">
        <f>IF(COUNT(E9,F9)&lt;2,"",IF(F9&lt;=0,"",E9/F9-1))</f>
        <v/>
      </c>
      <c r="H9" s="12" t="n">
        <v>2946</v>
      </c>
      <c r="I9" s="13">
        <f>IF(COUNT(E9,H9)&lt;2,"",IF(H9&lt;=0,"",E9/H9-1))</f>
        <v/>
      </c>
      <c r="J9" s="14" t="inlineStr">
        <is>
          <t>書き直した浴室・外壁塗装のページと、内窓の補助金の記事（9/22公開）で+566回</t>
        </is>
      </c>
      <c r="K9" s="7" t="n"/>
      <c r="L9" s="7" t="n"/>
      <c r="M9" s="7" t="n"/>
      <c r="N9" s="7" t="n"/>
      <c r="O9" s="7" t="n"/>
      <c r="P9" s="7" t="n"/>
    </row>
    <row r="10" ht="20" customHeight="1">
      <c r="A10" s="10" t="inlineStr">
        <is>
          <t>表示回数</t>
        </is>
      </c>
      <c r="B10" s="7" t="n"/>
      <c r="C10" s="7" t="n"/>
      <c r="D10" s="7" t="n"/>
      <c r="E10" s="11" t="n">
        <v>186400</v>
      </c>
      <c r="F10" s="12" t="n">
        <v>171200</v>
      </c>
      <c r="G10" s="13">
        <f>IF(COUNT(E10,F10)&lt;2,"",IF(F10&lt;=0,"",E10/F10-1))</f>
        <v/>
      </c>
      <c r="H10" s="12" t="n">
        <v>124800</v>
      </c>
      <c r="I10" s="13">
        <f>IF(COUNT(E10,H10)&lt;2,"",IF(H10&lt;=0,"",E10/H10-1))</f>
        <v/>
      </c>
      <c r="J10" s="14" t="inlineStr">
        <is>
          <t>内窓の補助金の記事が加わった。前年同月は参考値（下の注記）</t>
        </is>
      </c>
      <c r="K10" s="7" t="n"/>
      <c r="L10" s="7" t="n"/>
      <c r="M10" s="7" t="n"/>
      <c r="N10" s="7" t="n"/>
      <c r="O10" s="7" t="n"/>
      <c r="P10" s="7" t="n"/>
    </row>
    <row r="11" ht="20" customHeight="1">
      <c r="A11" s="10" t="inlineStr">
        <is>
          <t>平均CTR（クリック数÷表示回数）</t>
        </is>
      </c>
      <c r="B11" s="7" t="n"/>
      <c r="C11" s="7" t="n"/>
      <c r="D11" s="7" t="n"/>
      <c r="E11" s="15">
        <f>IF(COUNT(E9,E10)&lt;2,"",IF(E10&lt;=0,"",E9/E10))</f>
        <v/>
      </c>
      <c r="F11" s="16">
        <f>IF(COUNT(F9,F10)&lt;2,"",IF(F10&lt;=0,"",F9/F10))</f>
        <v/>
      </c>
      <c r="G11" s="17">
        <f>IF(COUNT(E11,F11)&lt;2,"",ROUND(E11*100,1)-ROUND(F11*100,1))</f>
        <v/>
      </c>
      <c r="H11" s="16">
        <f>IF(COUNT(H9,H10)&lt;2,"",IF(H10&lt;=0,"",H9/H10))</f>
        <v/>
      </c>
      <c r="I11" s="17">
        <f>IF(COUNT(E11,H11)&lt;2,"",ROUND(E11*100,1)-ROUND(H11*100,1))</f>
        <v/>
      </c>
      <c r="J11" s="14" t="inlineStr">
        <is>
          <t>前年同月は参考値（下の注記）</t>
        </is>
      </c>
      <c r="K11" s="7" t="n"/>
      <c r="L11" s="7" t="n"/>
      <c r="M11" s="7" t="n"/>
      <c r="N11" s="7" t="n"/>
      <c r="O11" s="7" t="n"/>
      <c r="P11" s="7" t="n"/>
    </row>
    <row r="12" ht="20" customHeight="1">
      <c r="A12" s="10" t="inlineStr">
        <is>
          <t>平均掲載順位（小さいほど上位）</t>
        </is>
      </c>
      <c r="B12" s="7" t="n"/>
      <c r="C12" s="7" t="n"/>
      <c r="D12" s="7" t="n"/>
      <c r="E12" s="18" t="n">
        <v>14.2</v>
      </c>
      <c r="F12" s="19" t="n">
        <v>15.1</v>
      </c>
      <c r="G12" s="20">
        <f>IF(COUNT(E12,F12)&lt;2,"",E12-F12)</f>
        <v/>
      </c>
      <c r="H12" s="19" t="n">
        <v>18.6</v>
      </c>
      <c r="I12" s="20">
        <f>IF(COUNT(E12,H12)&lt;2,"",E12-H12)</f>
        <v/>
      </c>
      <c r="J12" s="14" t="inlineStr">
        <is>
          <t>5月の16.1位から1.9位上がった。前年同月は参考値（下の注記）</t>
        </is>
      </c>
      <c r="K12" s="7" t="n"/>
      <c r="L12" s="7" t="n"/>
      <c r="M12" s="7" t="n"/>
      <c r="N12" s="7" t="n"/>
      <c r="O12" s="7" t="n"/>
      <c r="P12" s="7" t="n"/>
    </row>
    <row r="13" ht="20" customHeight="1">
      <c r="A13" s="4" t="inlineStr">
        <is>
          <t>GA4（オーガニック検索のチャネル）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 ht="20" customHeight="1">
      <c r="A14" s="10" t="inlineStr">
        <is>
          <t>セッション</t>
        </is>
      </c>
      <c r="B14" s="7" t="n"/>
      <c r="C14" s="7" t="n"/>
      <c r="D14" s="7" t="n"/>
      <c r="E14" s="11" t="n">
        <v>5318</v>
      </c>
      <c r="F14" s="12" t="n">
        <v>4702</v>
      </c>
      <c r="G14" s="13">
        <f>IF(COUNT(E14,F14)&lt;2,"",IF(F14&lt;=0,"",E14/F14-1))</f>
        <v/>
      </c>
      <c r="H14" s="12" t="n">
        <v>3286</v>
      </c>
      <c r="I14" s="13">
        <f>IF(COUNT(E14,H14)&lt;2,"",IF(H14&lt;=0,"",E14/H14-1))</f>
        <v/>
      </c>
      <c r="J14" s="14" t="inlineStr">
        <is>
          <t>Google 以外の検索エンジンからの訪問も入る</t>
        </is>
      </c>
      <c r="K14" s="7" t="n"/>
      <c r="L14" s="7" t="n"/>
      <c r="M14" s="7" t="n"/>
      <c r="N14" s="7" t="n"/>
      <c r="O14" s="7" t="n"/>
      <c r="P14" s="7" t="n"/>
    </row>
    <row r="15" ht="20" customHeight="1">
      <c r="A15" s="10" t="inlineStr">
        <is>
          <t>キーイベント（合計）</t>
        </is>
      </c>
      <c r="B15" s="7" t="n"/>
      <c r="C15" s="7" t="n"/>
      <c r="D15" s="7" t="n"/>
      <c r="E15" s="21">
        <f>IF(COUNT(E16:E17)=0,"",SUM(E16:E17))</f>
        <v/>
      </c>
      <c r="F15" s="22">
        <f>IF(COUNT(F16:F17)=0,"",SUM(F16:F17))</f>
        <v/>
      </c>
      <c r="G15" s="13">
        <f>IF(COUNT(E15,F15)&lt;2,"",IF(F15&lt;=0,"",E15/F15-1))</f>
        <v/>
      </c>
      <c r="H15" s="22">
        <f>IF(COUNT(H16:H17)=0,"",SUM(H16:H17))</f>
        <v/>
      </c>
      <c r="I15" s="13">
        <f>IF(COUNT(E15,H15)&lt;2,"",IF(H15&lt;=0,"",E15/H15-1))</f>
        <v/>
      </c>
      <c r="J15" s="14" t="inlineStr">
        <is>
          <t>施工例ページからが29件（9月は17件）。10/2に見積り依頼のボタンを置いた</t>
        </is>
      </c>
      <c r="K15" s="7" t="n"/>
      <c r="L15" s="7" t="n"/>
      <c r="M15" s="7" t="n"/>
      <c r="N15" s="7" t="n"/>
      <c r="O15" s="7" t="n"/>
      <c r="P15" s="7" t="n"/>
    </row>
    <row r="16" ht="20" customHeight="1">
      <c r="A16" s="23" t="inlineStr">
        <is>
          <t xml:space="preserve">　見積り依頼</t>
        </is>
      </c>
      <c r="B16" s="7" t="n"/>
      <c r="C16" s="7" t="n"/>
      <c r="D16" s="7" t="n"/>
      <c r="E16" s="24" t="n">
        <v>38</v>
      </c>
      <c r="F16" s="24" t="n">
        <v>29</v>
      </c>
      <c r="G16" s="25">
        <f>IF(COUNT(E16,F16)&lt;2,"",IF(F16&lt;=0,"",E16/F16-1))</f>
        <v/>
      </c>
      <c r="H16" s="24" t="n">
        <v>19</v>
      </c>
      <c r="I16" s="25">
        <f>IF(COUNT(E16,H16)&lt;2,"",IF(H16&lt;=0,"",E16/H16-1))</f>
        <v/>
      </c>
      <c r="J16" s="14" t="n"/>
      <c r="K16" s="7" t="n"/>
      <c r="L16" s="7" t="n"/>
      <c r="M16" s="7" t="n"/>
      <c r="N16" s="7" t="n"/>
      <c r="O16" s="7" t="n"/>
      <c r="P16" s="7" t="n"/>
    </row>
    <row r="17" ht="20" customHeight="1">
      <c r="A17" s="23" t="inlineStr">
        <is>
          <t xml:space="preserve">　資料請求</t>
        </is>
      </c>
      <c r="B17" s="7" t="n"/>
      <c r="C17" s="7" t="n"/>
      <c r="D17" s="7" t="n"/>
      <c r="E17" s="24" t="n">
        <v>24</v>
      </c>
      <c r="F17" s="24" t="n">
        <v>19</v>
      </c>
      <c r="G17" s="25">
        <f>IF(COUNT(E17,F17)&lt;2,"",IF(F17&lt;=0,"",E17/F17-1))</f>
        <v/>
      </c>
      <c r="H17" s="24" t="n">
        <v>12</v>
      </c>
      <c r="I17" s="25">
        <f>IF(COUNT(E17,H17)&lt;2,"",IF(H17&lt;=0,"",E17/H17-1))</f>
        <v/>
      </c>
      <c r="J17" s="14" t="n"/>
      <c r="K17" s="7" t="n"/>
      <c r="L17" s="7" t="n"/>
      <c r="M17" s="7" t="n"/>
      <c r="N17" s="7" t="n"/>
      <c r="O17" s="7" t="n"/>
      <c r="P17" s="7" t="n"/>
    </row>
    <row r="18" ht="16" customHeight="1">
      <c r="A18" s="26" t="inlineStr">
        <is>
          <t>前月比＝今月÷前月−1、前年同月比＝今月÷前年同月−1。平均CTRの行は差（pt）、平均掲載順位の行は差（マイナスは順位が上がった）。色の付いた欄は数式で計算します。</t>
        </is>
      </c>
    </row>
    <row r="19" ht="16" customHeight="1">
      <c r="A19" s="26" t="inlineStr">
        <is>
          <t>Search Console は検索パフォーマンスのグラフの合計を写します。日付は太平洋時間で、データは通常2〜3日で反映されるので、月が変わって数日たってから取ります。</t>
        </is>
      </c>
    </row>
    <row r="20" ht="16" customHeight="1">
      <c r="A20" s="26" t="inlineStr">
        <is>
          <t>キーイベントの名前は書き換えられます。種類を増やすときは、①と②の行のあいだに行をコピーして挿入します（合計の数式に入ります）。</t>
        </is>
      </c>
    </row>
    <row r="21" ht="16" customHeight="1">
      <c r="A21" s="26" t="inlineStr">
        <is>
          <t>Search Console のデータの異常は、ヘルプの「データ異常」のページで公表されます。比べる月がその期間にかかるときは、メモに書きます。</t>
        </is>
      </c>
    </row>
    <row r="22" ht="16" customHeight="1">
      <c r="A22" s="26" t="inlineStr">
        <is>
          <t>記入例の前年同月（2025年10月）は、表示回数が正確に記録されなかった期間（2025/5/13〜2026/4/27）にかかります。クリック数は影響なし。</t>
        </is>
      </c>
    </row>
    <row r="23" ht="8" customHeight="1"/>
    <row r="24" ht="20" customHeight="1">
      <c r="A24" s="4" t="inlineStr">
        <is>
          <t>今月のまとめ（結論を3つ）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 ht="18" customHeight="1">
      <c r="A25" s="27" t="inlineStr">
        <is>
          <t>・クリック数は4,862回（前月比+15.3%）で、過去13ヶ月で最多です。平均掲載順位は15.1位から14.2位に上がりました。
・9月に書き直した2ページが伸びました。「浴室 リフォーム 費用」は9.4位から6.8位に、「外壁塗装の時期」のページのクリック数は61回から196回になりました。
・キーイベントは62件（前月比+29.2%）。施工例ページからが29件（9月は17件）で、10/2に置いた見積り依頼のボタンが効いています。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 ht="8" customHeight="1"/>
    <row r="30" ht="20" customHeight="1">
      <c r="A30" s="28" t="inlineStr">
        <is>
          <t>毎月の記録（13ヶ月）</t>
        </is>
      </c>
      <c r="B30" s="29" t="n"/>
      <c r="C30" s="29" t="n"/>
      <c r="D30" s="29" t="n"/>
      <c r="E30" s="29" t="n"/>
      <c r="F30" s="29" t="n"/>
      <c r="G30" s="29" t="n"/>
      <c r="H30" s="29" t="n"/>
      <c r="I30" s="29" t="n"/>
      <c r="J30" s="29" t="n"/>
      <c r="K30" s="29" t="n"/>
      <c r="L30" s="29" t="n"/>
      <c r="M30" s="29" t="n"/>
      <c r="N30" s="29" t="n"/>
      <c r="O30" s="29" t="n"/>
      <c r="P30" s="29" t="n"/>
    </row>
    <row r="31" ht="30" customHeight="1">
      <c r="A31" s="8" t="inlineStr">
        <is>
          <t>指標</t>
        </is>
      </c>
      <c r="B31" s="9" t="n"/>
      <c r="C31" s="9" t="n"/>
      <c r="D31" s="8" t="inlineStr">
        <is>
          <t>2025年
10月</t>
        </is>
      </c>
      <c r="E31" s="8" t="inlineStr">
        <is>
          <t>11月</t>
        </is>
      </c>
      <c r="F31" s="8" t="inlineStr">
        <is>
          <t>12月</t>
        </is>
      </c>
      <c r="G31" s="8" t="inlineStr">
        <is>
          <t>2026年
1月</t>
        </is>
      </c>
      <c r="H31" s="8" t="inlineStr">
        <is>
          <t>2月</t>
        </is>
      </c>
      <c r="I31" s="8" t="inlineStr">
        <is>
          <t>3月</t>
        </is>
      </c>
      <c r="J31" s="8" t="inlineStr">
        <is>
          <t>4月</t>
        </is>
      </c>
      <c r="K31" s="8" t="inlineStr">
        <is>
          <t>5月</t>
        </is>
      </c>
      <c r="L31" s="8" t="inlineStr">
        <is>
          <t>6月</t>
        </is>
      </c>
      <c r="M31" s="8" t="inlineStr">
        <is>
          <t>7月</t>
        </is>
      </c>
      <c r="N31" s="8" t="inlineStr">
        <is>
          <t>8月</t>
        </is>
      </c>
      <c r="O31" s="8" t="inlineStr">
        <is>
          <t>9月</t>
        </is>
      </c>
      <c r="P31" s="8" t="inlineStr">
        <is>
          <t>10月</t>
        </is>
      </c>
    </row>
    <row r="32" ht="20" customHeight="1">
      <c r="A32" s="30" t="inlineStr">
        <is>
          <t>クリック数</t>
        </is>
      </c>
      <c r="B32" s="7" t="n"/>
      <c r="C32" s="7" t="n"/>
      <c r="D32" s="24" t="n">
        <v>2946</v>
      </c>
      <c r="E32" s="24" t="n">
        <v>3012</v>
      </c>
      <c r="F32" s="24" t="n">
        <v>2780</v>
      </c>
      <c r="G32" s="24" t="n">
        <v>3105</v>
      </c>
      <c r="H32" s="24" t="n">
        <v>3240</v>
      </c>
      <c r="I32" s="24" t="n">
        <v>3486</v>
      </c>
      <c r="J32" s="24" t="n">
        <v>3522</v>
      </c>
      <c r="K32" s="24" t="n">
        <v>3690</v>
      </c>
      <c r="L32" s="24" t="n">
        <v>3812</v>
      </c>
      <c r="M32" s="24" t="n">
        <v>3958</v>
      </c>
      <c r="N32" s="24" t="n">
        <v>4086</v>
      </c>
      <c r="O32" s="24" t="n">
        <v>4215</v>
      </c>
      <c r="P32" s="24" t="n">
        <v>4862</v>
      </c>
    </row>
    <row r="33" ht="20" customHeight="1">
      <c r="A33" s="30" t="inlineStr">
        <is>
          <t>表示回数</t>
        </is>
      </c>
      <c r="B33" s="7" t="n"/>
      <c r="C33" s="7" t="n"/>
      <c r="D33" s="24" t="n">
        <v>124800</v>
      </c>
      <c r="E33" s="24" t="n">
        <v>128900</v>
      </c>
      <c r="F33" s="24" t="n">
        <v>121300</v>
      </c>
      <c r="G33" s="24" t="n">
        <v>133600</v>
      </c>
      <c r="H33" s="24" t="n">
        <v>138200</v>
      </c>
      <c r="I33" s="24" t="n">
        <v>146500</v>
      </c>
      <c r="J33" s="24" t="n">
        <v>149800</v>
      </c>
      <c r="K33" s="24" t="n">
        <v>155200</v>
      </c>
      <c r="L33" s="24" t="n">
        <v>158900</v>
      </c>
      <c r="M33" s="24" t="n">
        <v>163400</v>
      </c>
      <c r="N33" s="24" t="n">
        <v>166800</v>
      </c>
      <c r="O33" s="24" t="n">
        <v>171200</v>
      </c>
      <c r="P33" s="24" t="n">
        <v>186400</v>
      </c>
    </row>
    <row r="34" ht="20" customHeight="1">
      <c r="A34" s="30" t="inlineStr">
        <is>
          <t>平均掲載順位</t>
        </is>
      </c>
      <c r="B34" s="7" t="n"/>
      <c r="C34" s="7" t="n"/>
      <c r="D34" s="31" t="n">
        <v>18.6</v>
      </c>
      <c r="E34" s="31" t="n">
        <v>18.1</v>
      </c>
      <c r="F34" s="31" t="n">
        <v>18.4</v>
      </c>
      <c r="G34" s="31" t="n">
        <v>17.6</v>
      </c>
      <c r="H34" s="31" t="n">
        <v>17.2</v>
      </c>
      <c r="I34" s="31" t="n">
        <v>16.8</v>
      </c>
      <c r="J34" s="31" t="n">
        <v>16.5</v>
      </c>
      <c r="K34" s="31" t="n">
        <v>16.1</v>
      </c>
      <c r="L34" s="31" t="n">
        <v>15.9</v>
      </c>
      <c r="M34" s="31" t="n">
        <v>15.6</v>
      </c>
      <c r="N34" s="31" t="n">
        <v>15.4</v>
      </c>
      <c r="O34" s="31" t="n">
        <v>15.1</v>
      </c>
      <c r="P34" s="31" t="n">
        <v>14.2</v>
      </c>
    </row>
    <row r="35" ht="20" customHeight="1">
      <c r="A35" s="30" t="inlineStr">
        <is>
          <t>セッション（GA4）</t>
        </is>
      </c>
      <c r="B35" s="7" t="n"/>
      <c r="C35" s="7" t="n"/>
      <c r="D35" s="24" t="n">
        <v>3286</v>
      </c>
      <c r="E35" s="24" t="n">
        <v>3354</v>
      </c>
      <c r="F35" s="24" t="n">
        <v>3092</v>
      </c>
      <c r="G35" s="24" t="n">
        <v>3468</v>
      </c>
      <c r="H35" s="24" t="n">
        <v>3610</v>
      </c>
      <c r="I35" s="24" t="n">
        <v>3902</v>
      </c>
      <c r="J35" s="24" t="n">
        <v>3940</v>
      </c>
      <c r="K35" s="24" t="n">
        <v>4118</v>
      </c>
      <c r="L35" s="24" t="n">
        <v>4256</v>
      </c>
      <c r="M35" s="24" t="n">
        <v>4402</v>
      </c>
      <c r="N35" s="24" t="n">
        <v>4560</v>
      </c>
      <c r="O35" s="24" t="n">
        <v>4702</v>
      </c>
      <c r="P35" s="24" t="n">
        <v>5318</v>
      </c>
    </row>
    <row r="36" ht="20" customHeight="1">
      <c r="A36" s="30" t="inlineStr">
        <is>
          <t>キーイベント（GA4）</t>
        </is>
      </c>
      <c r="B36" s="7" t="n"/>
      <c r="C36" s="7" t="n"/>
      <c r="D36" s="24" t="n">
        <v>31</v>
      </c>
      <c r="E36" s="24" t="n">
        <v>33</v>
      </c>
      <c r="F36" s="24" t="n">
        <v>27</v>
      </c>
      <c r="G36" s="24" t="n">
        <v>35</v>
      </c>
      <c r="H36" s="24" t="n">
        <v>38</v>
      </c>
      <c r="I36" s="24" t="n">
        <v>44</v>
      </c>
      <c r="J36" s="24" t="n">
        <v>41</v>
      </c>
      <c r="K36" s="24" t="n">
        <v>45</v>
      </c>
      <c r="L36" s="24" t="n">
        <v>47</v>
      </c>
      <c r="M36" s="24" t="n">
        <v>46</v>
      </c>
      <c r="N36" s="24" t="n">
        <v>49</v>
      </c>
      <c r="O36" s="24" t="n">
        <v>48</v>
      </c>
      <c r="P36" s="24" t="n">
        <v>62</v>
      </c>
    </row>
    <row r="37" ht="16" customHeight="1">
      <c r="A37" s="26" t="inlineStr">
        <is>
          <t>Search Console のデータは過去16か月分しか残りません。毎月、上の表の今月の数字をここにも書き写しておくと、前年同月と比べられます。</t>
        </is>
      </c>
    </row>
  </sheetData>
  <mergeCells count="49">
    <mergeCell ref="A17:D17"/>
    <mergeCell ref="A8:P8"/>
    <mergeCell ref="A22:P22"/>
    <mergeCell ref="J12:P12"/>
    <mergeCell ref="A20:P20"/>
    <mergeCell ref="A10:D10"/>
    <mergeCell ref="A19:P19"/>
    <mergeCell ref="A9:D9"/>
    <mergeCell ref="A25:P28"/>
    <mergeCell ref="A33:C33"/>
    <mergeCell ref="A13:P13"/>
    <mergeCell ref="A32:C32"/>
    <mergeCell ref="J17:P17"/>
    <mergeCell ref="A15:D15"/>
    <mergeCell ref="A11:D11"/>
    <mergeCell ref="A30:P30"/>
    <mergeCell ref="A35:C35"/>
    <mergeCell ref="A3:B3"/>
    <mergeCell ref="J14:P14"/>
    <mergeCell ref="J10:P10"/>
    <mergeCell ref="A24:P24"/>
    <mergeCell ref="I3:J3"/>
    <mergeCell ref="M1:P1"/>
    <mergeCell ref="A31:C31"/>
    <mergeCell ref="K4:P4"/>
    <mergeCell ref="A5:B5"/>
    <mergeCell ref="J9:P9"/>
    <mergeCell ref="A7:D7"/>
    <mergeCell ref="I5:J5"/>
    <mergeCell ref="K3:P3"/>
    <mergeCell ref="J15:P15"/>
    <mergeCell ref="A16:D16"/>
    <mergeCell ref="C3:H3"/>
    <mergeCell ref="A34:C34"/>
    <mergeCell ref="A4:B4"/>
    <mergeCell ref="I4:J4"/>
    <mergeCell ref="A36:C36"/>
    <mergeCell ref="K5:P5"/>
    <mergeCell ref="A12:D12"/>
    <mergeCell ref="C5:H5"/>
    <mergeCell ref="A18:P18"/>
    <mergeCell ref="A1:L1"/>
    <mergeCell ref="A37:P37"/>
    <mergeCell ref="J11:P11"/>
    <mergeCell ref="C4:H4"/>
    <mergeCell ref="J7:P7"/>
    <mergeCell ref="A21:P21"/>
    <mergeCell ref="J16:P16"/>
    <mergeCell ref="A14:D14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4"/>
  <sheetViews>
    <sheetView showGridLines="0" workbookViewId="0">
      <selection activeCell="A1" sqref="A1"/>
    </sheetView>
  </sheetViews>
  <sheetFormatPr baseColWidth="8" defaultRowHeight="15"/>
  <cols>
    <col width="10.6" customWidth="1" min="1" max="1"/>
    <col width="10.6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0.6" customWidth="1" min="9" max="9"/>
    <col width="10.6" customWidth="1" min="10" max="10"/>
    <col width="10.6" customWidth="1" min="11" max="11"/>
    <col width="10.6" customWidth="1" min="12" max="12"/>
    <col width="10.6" customWidth="1" min="13" max="13"/>
    <col width="10.6" customWidth="1" min="14" max="14"/>
    <col width="10.6" customWidth="1" min="15" max="15"/>
    <col width="10.6" customWidth="1" min="16" max="16"/>
  </cols>
  <sheetData>
    <row r="1" ht="30" customHeight="1">
      <c r="A1" s="1" t="inlineStr">
        <is>
          <t>キーワード別の順位・クリック数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サイト</t>
        </is>
      </c>
      <c r="B3" s="5" t="n"/>
      <c r="C3" s="5" t="n"/>
      <c r="D3" s="6" t="inlineStr">
        <is>
          <t>ひだまりリフォーム 公式サイト</t>
        </is>
      </c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inlineStr">
        <is>
          <t>2026年10月（前月は9月）</t>
        </is>
      </c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inlineStr">
        <is>
          <t>2026年11月4日</t>
        </is>
      </c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inlineStr">
        <is>
          <t>クリック数の多い順（主な10語）</t>
        </is>
      </c>
      <c r="M4" s="7" t="n"/>
      <c r="N4" s="7" t="n"/>
      <c r="O4" s="7" t="n"/>
      <c r="P4" s="7" t="n"/>
    </row>
    <row r="5" ht="8" customHeight="1"/>
    <row r="6" ht="34" customHeight="1">
      <c r="A6" s="8" t="inlineStr">
        <is>
          <t>キーワード</t>
        </is>
      </c>
      <c r="B6" s="9" t="n"/>
      <c r="C6" s="9" t="n"/>
      <c r="D6" s="8" t="inlineStr">
        <is>
          <t>今月の
順位</t>
        </is>
      </c>
      <c r="E6" s="8" t="inlineStr">
        <is>
          <t>前月の
順位</t>
        </is>
      </c>
      <c r="F6" s="8" t="inlineStr">
        <is>
          <t>順位の
変化</t>
        </is>
      </c>
      <c r="G6" s="8" t="inlineStr">
        <is>
          <t>クリック数</t>
        </is>
      </c>
      <c r="H6" s="8" t="inlineStr">
        <is>
          <t>前月の
クリック数</t>
        </is>
      </c>
      <c r="I6" s="8" t="inlineStr">
        <is>
          <t>前月比</t>
        </is>
      </c>
      <c r="J6" s="8" t="inlineStr">
        <is>
          <t>表示回数</t>
        </is>
      </c>
      <c r="K6" s="8" t="inlineStr">
        <is>
          <t>前月の
表示回数</t>
        </is>
      </c>
      <c r="L6" s="8" t="inlineStr">
        <is>
          <t>前月比</t>
        </is>
      </c>
      <c r="M6" s="8" t="inlineStr">
        <is>
          <t>CTR</t>
        </is>
      </c>
      <c r="N6" s="8" t="inlineStr">
        <is>
          <t>メモ</t>
        </is>
      </c>
      <c r="O6" s="9" t="n"/>
      <c r="P6" s="9" t="n"/>
    </row>
    <row r="7" ht="20" customHeight="1">
      <c r="A7" s="30" t="inlineStr">
        <is>
          <t>浴室 リフォーム 費用</t>
        </is>
      </c>
      <c r="B7" s="7" t="n"/>
      <c r="C7" s="7" t="n"/>
      <c r="D7" s="18" t="n">
        <v>6.8</v>
      </c>
      <c r="E7" s="19" t="n">
        <v>9.4</v>
      </c>
      <c r="F7" s="32">
        <f>IF(COUNT(E7,D7)&lt;2,"",E7-D7)</f>
        <v/>
      </c>
      <c r="G7" s="12" t="n">
        <v>612</v>
      </c>
      <c r="H7" s="12" t="n">
        <v>418</v>
      </c>
      <c r="I7" s="13">
        <f>IF(COUNT(G7,H7)&lt;2,"",IF(H7&lt;=0,"",G7/H7-1))</f>
        <v/>
      </c>
      <c r="J7" s="12" t="n">
        <v>14820</v>
      </c>
      <c r="K7" s="12" t="n">
        <v>13960</v>
      </c>
      <c r="L7" s="13">
        <f>IF(COUNT(J7,K7)&lt;2,"",IF(K7&lt;=0,"",J7/K7-1))</f>
        <v/>
      </c>
      <c r="M7" s="16">
        <f>IF(COUNT(G7,J7)&lt;2,"",IF(J7&lt;=0,"",G7/J7))</f>
        <v/>
      </c>
      <c r="N7" s="33" t="inlineStr">
        <is>
          <t>9/18にページを書き直し</t>
        </is>
      </c>
      <c r="O7" s="7" t="n"/>
      <c r="P7" s="7" t="n"/>
    </row>
    <row r="8" ht="20" customHeight="1">
      <c r="A8" s="30" t="inlineStr">
        <is>
          <t>キッチン リフォーム 相場</t>
        </is>
      </c>
      <c r="B8" s="7" t="n"/>
      <c r="C8" s="7" t="n"/>
      <c r="D8" s="18" t="n">
        <v>8.199999999999999</v>
      </c>
      <c r="E8" s="19" t="n">
        <v>7.9</v>
      </c>
      <c r="F8" s="32">
        <f>IF(COUNT(E8,D8)&lt;2,"",E8-D8)</f>
        <v/>
      </c>
      <c r="G8" s="12" t="n">
        <v>386</v>
      </c>
      <c r="H8" s="12" t="n">
        <v>402</v>
      </c>
      <c r="I8" s="13">
        <f>IF(COUNT(G8,H8)&lt;2,"",IF(H8&lt;=0,"",G8/H8-1))</f>
        <v/>
      </c>
      <c r="J8" s="12" t="n">
        <v>12640</v>
      </c>
      <c r="K8" s="12" t="n">
        <v>12180</v>
      </c>
      <c r="L8" s="13">
        <f>IF(COUNT(J8,K8)&lt;2,"",IF(K8&lt;=0,"",J8/K8-1))</f>
        <v/>
      </c>
      <c r="M8" s="16">
        <f>IF(COUNT(G8,J8)&lt;2,"",IF(J8&lt;=0,"",G8/J8))</f>
        <v/>
      </c>
      <c r="N8" s="33" t="inlineStr">
        <is>
          <t>費用の情報が古い。11月に書き直す</t>
        </is>
      </c>
      <c r="O8" s="7" t="n"/>
      <c r="P8" s="7" t="n"/>
    </row>
    <row r="9" ht="20" customHeight="1">
      <c r="A9" s="30" t="inlineStr">
        <is>
          <t>ひだまりリフォーム</t>
        </is>
      </c>
      <c r="B9" s="7" t="n"/>
      <c r="C9" s="7" t="n"/>
      <c r="D9" s="18" t="n">
        <v>1</v>
      </c>
      <c r="E9" s="19" t="n">
        <v>1</v>
      </c>
      <c r="F9" s="32">
        <f>IF(COUNT(E9,D9)&lt;2,"",E9-D9)</f>
        <v/>
      </c>
      <c r="G9" s="12" t="n">
        <v>352</v>
      </c>
      <c r="H9" s="12" t="n">
        <v>341</v>
      </c>
      <c r="I9" s="13">
        <f>IF(COUNT(G9,H9)&lt;2,"",IF(H9&lt;=0,"",G9/H9-1))</f>
        <v/>
      </c>
      <c r="J9" s="12" t="n">
        <v>498</v>
      </c>
      <c r="K9" s="12" t="n">
        <v>486</v>
      </c>
      <c r="L9" s="13">
        <f>IF(COUNT(J9,K9)&lt;2,"",IF(K9&lt;=0,"",J9/K9-1))</f>
        <v/>
      </c>
      <c r="M9" s="16">
        <f>IF(COUNT(G9,J9)&lt;2,"",IF(J9&lt;=0,"",G9/J9))</f>
        <v/>
      </c>
      <c r="N9" s="33" t="inlineStr">
        <is>
          <t>社名（指名検索）</t>
        </is>
      </c>
      <c r="O9" s="7" t="n"/>
      <c r="P9" s="7" t="n"/>
    </row>
    <row r="10" ht="20" customHeight="1">
      <c r="A10" s="30" t="inlineStr">
        <is>
          <t>川越 リフォーム</t>
        </is>
      </c>
      <c r="B10" s="7" t="n"/>
      <c r="C10" s="7" t="n"/>
      <c r="D10" s="18" t="n">
        <v>3.4</v>
      </c>
      <c r="E10" s="19" t="n">
        <v>3.6</v>
      </c>
      <c r="F10" s="32">
        <f>IF(COUNT(E10,D10)&lt;2,"",E10-D10)</f>
        <v/>
      </c>
      <c r="G10" s="12" t="n">
        <v>298</v>
      </c>
      <c r="H10" s="12" t="n">
        <v>276</v>
      </c>
      <c r="I10" s="13">
        <f>IF(COUNT(G10,H10)&lt;2,"",IF(H10&lt;=0,"",G10/H10-1))</f>
        <v/>
      </c>
      <c r="J10" s="12" t="n">
        <v>2980</v>
      </c>
      <c r="K10" s="12" t="n">
        <v>2840</v>
      </c>
      <c r="L10" s="13">
        <f>IF(COUNT(J10,K10)&lt;2,"",IF(K10&lt;=0,"",J10/K10-1))</f>
        <v/>
      </c>
      <c r="M10" s="16">
        <f>IF(COUNT(G10,J10)&lt;2,"",IF(J10&lt;=0,"",G10/J10))</f>
        <v/>
      </c>
      <c r="N10" s="33" t="n"/>
      <c r="O10" s="7" t="n"/>
      <c r="P10" s="7" t="n"/>
    </row>
    <row r="11" ht="20" customHeight="1">
      <c r="A11" s="30" t="inlineStr">
        <is>
          <t>トイレ リフォーム 費用</t>
        </is>
      </c>
      <c r="B11" s="7" t="n"/>
      <c r="C11" s="7" t="n"/>
      <c r="D11" s="18" t="n">
        <v>7.1</v>
      </c>
      <c r="E11" s="19" t="n">
        <v>7.4</v>
      </c>
      <c r="F11" s="32">
        <f>IF(COUNT(E11,D11)&lt;2,"",E11-D11)</f>
        <v/>
      </c>
      <c r="G11" s="12" t="n">
        <v>241</v>
      </c>
      <c r="H11" s="12" t="n">
        <v>228</v>
      </c>
      <c r="I11" s="13">
        <f>IF(COUNT(G11,H11)&lt;2,"",IF(H11&lt;=0,"",G11/H11-1))</f>
        <v/>
      </c>
      <c r="J11" s="12" t="n">
        <v>7860</v>
      </c>
      <c r="K11" s="12" t="n">
        <v>7520</v>
      </c>
      <c r="L11" s="13">
        <f>IF(COUNT(J11,K11)&lt;2,"",IF(K11&lt;=0,"",J11/K11-1))</f>
        <v/>
      </c>
      <c r="M11" s="16">
        <f>IF(COUNT(G11,J11)&lt;2,"",IF(J11&lt;=0,"",G11/J11))</f>
        <v/>
      </c>
      <c r="N11" s="33" t="n"/>
      <c r="O11" s="7" t="n"/>
      <c r="P11" s="7" t="n"/>
    </row>
    <row r="12" ht="20" customHeight="1">
      <c r="A12" s="30" t="inlineStr">
        <is>
          <t>内窓 補助金</t>
        </is>
      </c>
      <c r="B12" s="7" t="n"/>
      <c r="C12" s="7" t="n"/>
      <c r="D12" s="18" t="n">
        <v>5.2</v>
      </c>
      <c r="E12" s="19" t="n">
        <v>24.8</v>
      </c>
      <c r="F12" s="32">
        <f>IF(COUNT(E12,D12)&lt;2,"",E12-D12)</f>
        <v/>
      </c>
      <c r="G12" s="12" t="n">
        <v>208</v>
      </c>
      <c r="H12" s="12" t="n">
        <v>0</v>
      </c>
      <c r="I12" s="13">
        <f>IF(COUNT(G12,H12)&lt;2,"",IF(H12&lt;=0,"",G12/H12-1))</f>
        <v/>
      </c>
      <c r="J12" s="12" t="n">
        <v>6720</v>
      </c>
      <c r="K12" s="12" t="n">
        <v>1950</v>
      </c>
      <c r="L12" s="13">
        <f>IF(COUNT(J12,K12)&lt;2,"",IF(K12&lt;=0,"",J12/K12-1))</f>
        <v/>
      </c>
      <c r="M12" s="16">
        <f>IF(COUNT(G12,J12)&lt;2,"",IF(J12&lt;=0,"",G12/J12))</f>
        <v/>
      </c>
      <c r="N12" s="33" t="inlineStr">
        <is>
          <t>9/22に記事を公開</t>
        </is>
      </c>
      <c r="O12" s="7" t="n"/>
      <c r="P12" s="7" t="n"/>
    </row>
    <row r="13" ht="20" customHeight="1">
      <c r="A13" s="30" t="inlineStr">
        <is>
          <t>外壁塗装 時期</t>
        </is>
      </c>
      <c r="B13" s="7" t="n"/>
      <c r="C13" s="7" t="n"/>
      <c r="D13" s="18" t="n">
        <v>11.6</v>
      </c>
      <c r="E13" s="19" t="n">
        <v>18.2</v>
      </c>
      <c r="F13" s="32">
        <f>IF(COUNT(E13,D13)&lt;2,"",E13-D13)</f>
        <v/>
      </c>
      <c r="G13" s="12" t="n">
        <v>164</v>
      </c>
      <c r="H13" s="12" t="n">
        <v>52</v>
      </c>
      <c r="I13" s="13">
        <f>IF(COUNT(G13,H13)&lt;2,"",IF(H13&lt;=0,"",G13/H13-1))</f>
        <v/>
      </c>
      <c r="J13" s="12" t="n">
        <v>9420</v>
      </c>
      <c r="K13" s="12" t="n">
        <v>6310</v>
      </c>
      <c r="L13" s="13">
        <f>IF(COUNT(J13,K13)&lt;2,"",IF(K13&lt;=0,"",J13/K13-1))</f>
        <v/>
      </c>
      <c r="M13" s="16">
        <f>IF(COUNT(G13,J13)&lt;2,"",IF(J13&lt;=0,"",G13/J13))</f>
        <v/>
      </c>
      <c r="N13" s="33" t="inlineStr">
        <is>
          <t>9/25に記事を書き直し</t>
        </is>
      </c>
      <c r="O13" s="7" t="n"/>
      <c r="P13" s="7" t="n"/>
    </row>
    <row r="14" ht="20" customHeight="1">
      <c r="A14" s="30" t="inlineStr">
        <is>
          <t>洗面台 交換 費用</t>
        </is>
      </c>
      <c r="B14" s="7" t="n"/>
      <c r="C14" s="7" t="n"/>
      <c r="D14" s="18" t="n">
        <v>9.800000000000001</v>
      </c>
      <c r="E14" s="19" t="n">
        <v>10.6</v>
      </c>
      <c r="F14" s="32">
        <f>IF(COUNT(E14,D14)&lt;2,"",E14-D14)</f>
        <v/>
      </c>
      <c r="G14" s="12" t="n">
        <v>132</v>
      </c>
      <c r="H14" s="12" t="n">
        <v>118</v>
      </c>
      <c r="I14" s="13">
        <f>IF(COUNT(G14,H14)&lt;2,"",IF(H14&lt;=0,"",G14/H14-1))</f>
        <v/>
      </c>
      <c r="J14" s="12" t="n">
        <v>5940</v>
      </c>
      <c r="K14" s="12" t="n">
        <v>5610</v>
      </c>
      <c r="L14" s="13">
        <f>IF(COUNT(J14,K14)&lt;2,"",IF(K14&lt;=0,"",J14/K14-1))</f>
        <v/>
      </c>
      <c r="M14" s="16">
        <f>IF(COUNT(G14,J14)&lt;2,"",IF(J14&lt;=0,"",G14/J14))</f>
        <v/>
      </c>
      <c r="N14" s="33" t="n"/>
      <c r="O14" s="7" t="n"/>
      <c r="P14" s="7" t="n"/>
    </row>
    <row r="15" ht="20" customHeight="1">
      <c r="A15" s="30" t="inlineStr">
        <is>
          <t>床 張り替え 費用</t>
        </is>
      </c>
      <c r="B15" s="7" t="n"/>
      <c r="C15" s="7" t="n"/>
      <c r="D15" s="18" t="n">
        <v>12.4</v>
      </c>
      <c r="E15" s="19" t="n">
        <v>11.1</v>
      </c>
      <c r="F15" s="32">
        <f>IF(COUNT(E15,D15)&lt;2,"",E15-D15)</f>
        <v/>
      </c>
      <c r="G15" s="12" t="n">
        <v>74</v>
      </c>
      <c r="H15" s="12" t="n">
        <v>96</v>
      </c>
      <c r="I15" s="13">
        <f>IF(COUNT(G15,H15)&lt;2,"",IF(H15&lt;=0,"",G15/H15-1))</f>
        <v/>
      </c>
      <c r="J15" s="12" t="n">
        <v>4980</v>
      </c>
      <c r="K15" s="12" t="n">
        <v>5120</v>
      </c>
      <c r="L15" s="13">
        <f>IF(COUNT(J15,K15)&lt;2,"",IF(K15&lt;=0,"",J15/K15-1))</f>
        <v/>
      </c>
      <c r="M15" s="16">
        <f>IF(COUNT(G15,J15)&lt;2,"",IF(J15&lt;=0,"",G15/J15))</f>
        <v/>
      </c>
      <c r="N15" s="33" t="inlineStr">
        <is>
          <t>順位が下がった。11月に書き直す</t>
        </is>
      </c>
      <c r="O15" s="7" t="n"/>
      <c r="P15" s="7" t="n"/>
    </row>
    <row r="16" ht="20" customHeight="1">
      <c r="A16" s="30" t="inlineStr">
        <is>
          <t>和室 洋室 リフォーム</t>
        </is>
      </c>
      <c r="B16" s="7" t="n"/>
      <c r="C16" s="7" t="n"/>
      <c r="D16" s="18" t="n">
        <v>15.8</v>
      </c>
      <c r="E16" s="19" t="n">
        <v>16.2</v>
      </c>
      <c r="F16" s="32">
        <f>IF(COUNT(E16,D16)&lt;2,"",E16-D16)</f>
        <v/>
      </c>
      <c r="G16" s="12" t="n">
        <v>41</v>
      </c>
      <c r="H16" s="12" t="n">
        <v>38</v>
      </c>
      <c r="I16" s="13">
        <f>IF(COUNT(G16,H16)&lt;2,"",IF(H16&lt;=0,"",G16/H16-1))</f>
        <v/>
      </c>
      <c r="J16" s="12" t="n">
        <v>3260</v>
      </c>
      <c r="K16" s="12" t="n">
        <v>3110</v>
      </c>
      <c r="L16" s="13">
        <f>IF(COUNT(J16,K16)&lt;2,"",IF(K16&lt;=0,"",J16/K16-1))</f>
        <v/>
      </c>
      <c r="M16" s="16">
        <f>IF(COUNT(G16,J16)&lt;2,"",IF(J16&lt;=0,"",G16/J16))</f>
        <v/>
      </c>
      <c r="N16" s="33" t="n"/>
      <c r="O16" s="7" t="n"/>
      <c r="P16" s="7" t="n"/>
    </row>
    <row r="17" ht="20" customHeight="1">
      <c r="A17" s="30" t="n"/>
      <c r="B17" s="7" t="n"/>
      <c r="C17" s="7" t="n"/>
      <c r="D17" s="18" t="n"/>
      <c r="E17" s="19" t="n"/>
      <c r="F17" s="32">
        <f>IF(COUNT(E17,D17)&lt;2,"",E17-D17)</f>
        <v/>
      </c>
      <c r="G17" s="12" t="n"/>
      <c r="H17" s="12" t="n"/>
      <c r="I17" s="13">
        <f>IF(COUNT(G17,H17)&lt;2,"",IF(H17&lt;=0,"",G17/H17-1))</f>
        <v/>
      </c>
      <c r="J17" s="12" t="n"/>
      <c r="K17" s="12" t="n"/>
      <c r="L17" s="13">
        <f>IF(COUNT(J17,K17)&lt;2,"",IF(K17&lt;=0,"",J17/K17-1))</f>
        <v/>
      </c>
      <c r="M17" s="16">
        <f>IF(COUNT(G17,J17)&lt;2,"",IF(J17&lt;=0,"",G17/J17))</f>
        <v/>
      </c>
      <c r="N17" s="33" t="n"/>
      <c r="O17" s="7" t="n"/>
      <c r="P17" s="7" t="n"/>
    </row>
    <row r="18" ht="20" customHeight="1">
      <c r="A18" s="30" t="n"/>
      <c r="B18" s="7" t="n"/>
      <c r="C18" s="7" t="n"/>
      <c r="D18" s="18" t="n"/>
      <c r="E18" s="19" t="n"/>
      <c r="F18" s="32">
        <f>IF(COUNT(E18,D18)&lt;2,"",E18-D18)</f>
        <v/>
      </c>
      <c r="G18" s="12" t="n"/>
      <c r="H18" s="12" t="n"/>
      <c r="I18" s="13">
        <f>IF(COUNT(G18,H18)&lt;2,"",IF(H18&lt;=0,"",G18/H18-1))</f>
        <v/>
      </c>
      <c r="J18" s="12" t="n"/>
      <c r="K18" s="12" t="n"/>
      <c r="L18" s="13">
        <f>IF(COUNT(J18,K18)&lt;2,"",IF(K18&lt;=0,"",J18/K18-1))</f>
        <v/>
      </c>
      <c r="M18" s="16">
        <f>IF(COUNT(G18,J18)&lt;2,"",IF(J18&lt;=0,"",G18/J18))</f>
        <v/>
      </c>
      <c r="N18" s="33" t="n"/>
      <c r="O18" s="7" t="n"/>
      <c r="P18" s="7" t="n"/>
    </row>
    <row r="19" ht="20" customHeight="1">
      <c r="A19" s="30" t="n"/>
      <c r="B19" s="7" t="n"/>
      <c r="C19" s="7" t="n"/>
      <c r="D19" s="18" t="n"/>
      <c r="E19" s="19" t="n"/>
      <c r="F19" s="32">
        <f>IF(COUNT(E19,D19)&lt;2,"",E19-D19)</f>
        <v/>
      </c>
      <c r="G19" s="12" t="n"/>
      <c r="H19" s="12" t="n"/>
      <c r="I19" s="13">
        <f>IF(COUNT(G19,H19)&lt;2,"",IF(H19&lt;=0,"",G19/H19-1))</f>
        <v/>
      </c>
      <c r="J19" s="12" t="n"/>
      <c r="K19" s="12" t="n"/>
      <c r="L19" s="13">
        <f>IF(COUNT(J19,K19)&lt;2,"",IF(K19&lt;=0,"",J19/K19-1))</f>
        <v/>
      </c>
      <c r="M19" s="16">
        <f>IF(COUNT(G19,J19)&lt;2,"",IF(J19&lt;=0,"",G19/J19))</f>
        <v/>
      </c>
      <c r="N19" s="33" t="n"/>
      <c r="O19" s="7" t="n"/>
      <c r="P19" s="7" t="n"/>
    </row>
    <row r="20" ht="20" customHeight="1">
      <c r="A20" s="30" t="n"/>
      <c r="B20" s="7" t="n"/>
      <c r="C20" s="7" t="n"/>
      <c r="D20" s="18" t="n"/>
      <c r="E20" s="19" t="n"/>
      <c r="F20" s="32">
        <f>IF(COUNT(E20,D20)&lt;2,"",E20-D20)</f>
        <v/>
      </c>
      <c r="G20" s="12" t="n"/>
      <c r="H20" s="12" t="n"/>
      <c r="I20" s="13">
        <f>IF(COUNT(G20,H20)&lt;2,"",IF(H20&lt;=0,"",G20/H20-1))</f>
        <v/>
      </c>
      <c r="J20" s="12" t="n"/>
      <c r="K20" s="12" t="n"/>
      <c r="L20" s="13">
        <f>IF(COUNT(J20,K20)&lt;2,"",IF(K20&lt;=0,"",J20/K20-1))</f>
        <v/>
      </c>
      <c r="M20" s="16">
        <f>IF(COUNT(G20,J20)&lt;2,"",IF(J20&lt;=0,"",G20/J20))</f>
        <v/>
      </c>
      <c r="N20" s="33" t="n"/>
      <c r="O20" s="7" t="n"/>
      <c r="P20" s="7" t="n"/>
    </row>
    <row r="21" ht="20" customHeight="1">
      <c r="A21" s="30" t="n"/>
      <c r="B21" s="7" t="n"/>
      <c r="C21" s="7" t="n"/>
      <c r="D21" s="18" t="n"/>
      <c r="E21" s="19" t="n"/>
      <c r="F21" s="32">
        <f>IF(COUNT(E21,D21)&lt;2,"",E21-D21)</f>
        <v/>
      </c>
      <c r="G21" s="12" t="n"/>
      <c r="H21" s="12" t="n"/>
      <c r="I21" s="13">
        <f>IF(COUNT(G21,H21)&lt;2,"",IF(H21&lt;=0,"",G21/H21-1))</f>
        <v/>
      </c>
      <c r="J21" s="12" t="n"/>
      <c r="K21" s="12" t="n"/>
      <c r="L21" s="13">
        <f>IF(COUNT(J21,K21)&lt;2,"",IF(K21&lt;=0,"",J21/K21-1))</f>
        <v/>
      </c>
      <c r="M21" s="16">
        <f>IF(COUNT(G21,J21)&lt;2,"",IF(J21&lt;=0,"",G21/J21))</f>
        <v/>
      </c>
      <c r="N21" s="33" t="n"/>
      <c r="O21" s="7" t="n"/>
      <c r="P21" s="7" t="n"/>
    </row>
    <row r="22" ht="16" customHeight="1">
      <c r="A22" s="26" t="inlineStr">
        <is>
          <t>順位＝Search Console の平均掲載順位（表示されたときの最上位の掲載順位の平均）。順位の変化＝前月の順位−今月の順位で、↑は順位が上がった（数字が小さくなった）こと。</t>
        </is>
      </c>
    </row>
    <row r="23" ht="16" customHeight="1">
      <c r="A23" s="26" t="inlineStr">
        <is>
          <t>前月比＝今月÷前月−1、CTR＝クリック数÷表示回数。色の付いた欄は数式で計算します。前月にクリックがなかった語（新しい記事など）は、前月比が空欄になります。</t>
        </is>
      </c>
    </row>
    <row r="24" ht="16" customHeight="1">
      <c r="A24" s="26" t="inlineStr">
        <is>
          <t>Search Console の表は1,000行までで、検索の少ない語は表に出ません。語のクリック数を足しても、月次サマリーのクリック数とは合いません。</t>
        </is>
      </c>
    </row>
  </sheetData>
  <mergeCells count="45">
    <mergeCell ref="A23:P23"/>
    <mergeCell ref="N18:P18"/>
    <mergeCell ref="N14:P14"/>
    <mergeCell ref="A18:C18"/>
    <mergeCell ref="N17:P17"/>
    <mergeCell ref="A22:P22"/>
    <mergeCell ref="A3:C3"/>
    <mergeCell ref="N8:P8"/>
    <mergeCell ref="A21:C21"/>
    <mergeCell ref="I3:K3"/>
    <mergeCell ref="A12:C12"/>
    <mergeCell ref="L3:P3"/>
    <mergeCell ref="N19:P19"/>
    <mergeCell ref="N10:P10"/>
    <mergeCell ref="A8:C8"/>
    <mergeCell ref="N13:P13"/>
    <mergeCell ref="A14:C14"/>
    <mergeCell ref="A17:C17"/>
    <mergeCell ref="N9:P9"/>
    <mergeCell ref="I4:K4"/>
    <mergeCell ref="A4:C4"/>
    <mergeCell ref="A20:C20"/>
    <mergeCell ref="N6:P6"/>
    <mergeCell ref="A24:P24"/>
    <mergeCell ref="A10:C10"/>
    <mergeCell ref="N15:P15"/>
    <mergeCell ref="L4:P4"/>
    <mergeCell ref="A13:C13"/>
    <mergeCell ref="A19:C19"/>
    <mergeCell ref="M1:P1"/>
    <mergeCell ref="A9:C9"/>
    <mergeCell ref="D4:H4"/>
    <mergeCell ref="A15:C15"/>
    <mergeCell ref="N20:P20"/>
    <mergeCell ref="D3:H3"/>
    <mergeCell ref="N11:P11"/>
    <mergeCell ref="N7:P7"/>
    <mergeCell ref="A11:C11"/>
    <mergeCell ref="N16:P16"/>
    <mergeCell ref="A1:L1"/>
    <mergeCell ref="A6:C6"/>
    <mergeCell ref="A7:C7"/>
    <mergeCell ref="N12:P12"/>
    <mergeCell ref="A16:C16"/>
    <mergeCell ref="N21:P21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3"/>
  <sheetViews>
    <sheetView showGridLines="0" workbookViewId="0">
      <selection activeCell="A1" sqref="A1"/>
    </sheetView>
  </sheetViews>
  <sheetFormatPr baseColWidth="8" defaultRowHeight="15"/>
  <cols>
    <col width="10.6" customWidth="1" min="1" max="1"/>
    <col width="10.6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0.6" customWidth="1" min="9" max="9"/>
    <col width="10.6" customWidth="1" min="10" max="10"/>
    <col width="10.6" customWidth="1" min="11" max="11"/>
    <col width="10.6" customWidth="1" min="12" max="12"/>
    <col width="10.6" customWidth="1" min="13" max="13"/>
    <col width="10.6" customWidth="1" min="14" max="14"/>
    <col width="10.6" customWidth="1" min="15" max="15"/>
    <col width="10.6" customWidth="1" min="16" max="16"/>
  </cols>
  <sheetData>
    <row r="1" ht="30" customHeight="1">
      <c r="A1" s="1" t="inlineStr">
        <is>
          <t>ページ別の数字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サイト</t>
        </is>
      </c>
      <c r="B3" s="5" t="n"/>
      <c r="C3" s="5" t="n"/>
      <c r="D3" s="6" t="inlineStr">
        <is>
          <t>ひだまりリフォーム 公式サイト</t>
        </is>
      </c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inlineStr">
        <is>
          <t>2026年10月（前月は9月）</t>
        </is>
      </c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inlineStr">
        <is>
          <t>2026年11月4日</t>
        </is>
      </c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inlineStr">
        <is>
          <t>クリック数の多い順</t>
        </is>
      </c>
      <c r="M4" s="7" t="n"/>
      <c r="N4" s="7" t="n"/>
      <c r="O4" s="7" t="n"/>
      <c r="P4" s="7" t="n"/>
    </row>
    <row r="5" ht="8" customHeight="1"/>
    <row r="6" ht="34" customHeight="1">
      <c r="A6" s="8" t="inlineStr">
        <is>
          <t>ページ（タイトル）</t>
        </is>
      </c>
      <c r="B6" s="9" t="n"/>
      <c r="C6" s="9" t="n"/>
      <c r="D6" s="8" t="inlineStr">
        <is>
          <t>URL（パス）</t>
        </is>
      </c>
      <c r="E6" s="9" t="n"/>
      <c r="F6" s="9" t="n"/>
      <c r="G6" s="8" t="inlineStr">
        <is>
          <t>クリック数</t>
        </is>
      </c>
      <c r="H6" s="8" t="inlineStr">
        <is>
          <t>前月の
クリック数</t>
        </is>
      </c>
      <c r="I6" s="8" t="inlineStr">
        <is>
          <t>差</t>
        </is>
      </c>
      <c r="J6" s="8" t="inlineStr">
        <is>
          <t>平均
掲載順位</t>
        </is>
      </c>
      <c r="K6" s="8" t="inlineStr">
        <is>
          <t>セッション
（GA4）</t>
        </is>
      </c>
      <c r="L6" s="8" t="inlineStr">
        <is>
          <t>キーイベント
（GA4）</t>
        </is>
      </c>
      <c r="M6" s="9" t="n"/>
      <c r="N6" s="8" t="inlineStr">
        <is>
          <t>メモ</t>
        </is>
      </c>
      <c r="O6" s="9" t="n"/>
      <c r="P6" s="9" t="n"/>
    </row>
    <row r="7" ht="33" customHeight="1">
      <c r="A7" s="14" t="inlineStr">
        <is>
          <t>浴室リフォームの費用と施工例</t>
        </is>
      </c>
      <c r="B7" s="7" t="n"/>
      <c r="C7" s="7" t="n"/>
      <c r="D7" s="34" t="inlineStr">
        <is>
          <t>/works/bath/</t>
        </is>
      </c>
      <c r="E7" s="7" t="n"/>
      <c r="F7" s="7" t="n"/>
      <c r="G7" s="11" t="n">
        <v>742</v>
      </c>
      <c r="H7" s="12" t="n">
        <v>528</v>
      </c>
      <c r="I7" s="35">
        <f>IF(COUNT(G7,H7)&lt;2,"",G7-H7)</f>
        <v/>
      </c>
      <c r="J7" s="19" t="n">
        <v>7.4</v>
      </c>
      <c r="K7" s="12" t="n">
        <v>824</v>
      </c>
      <c r="L7" s="12" t="n">
        <v>21</v>
      </c>
      <c r="M7" s="7" t="n"/>
      <c r="N7" s="33" t="inlineStr">
        <is>
          <t>9/18に書き直し。10/2に見積り依頼のボタン</t>
        </is>
      </c>
      <c r="O7" s="7" t="n"/>
      <c r="P7" s="7" t="n"/>
    </row>
    <row r="8" ht="20" customHeight="1">
      <c r="A8" s="14" t="inlineStr">
        <is>
          <t>キッチンリフォームの相場</t>
        </is>
      </c>
      <c r="B8" s="7" t="n"/>
      <c r="C8" s="7" t="n"/>
      <c r="D8" s="34" t="inlineStr">
        <is>
          <t>/column/kitchen-cost/</t>
        </is>
      </c>
      <c r="E8" s="7" t="n"/>
      <c r="F8" s="7" t="n"/>
      <c r="G8" s="11" t="n">
        <v>468</v>
      </c>
      <c r="H8" s="12" t="n">
        <v>489</v>
      </c>
      <c r="I8" s="35">
        <f>IF(COUNT(G8,H8)&lt;2,"",G8-H8)</f>
        <v/>
      </c>
      <c r="J8" s="19" t="n">
        <v>8.6</v>
      </c>
      <c r="K8" s="12" t="n">
        <v>512</v>
      </c>
      <c r="L8" s="12" t="n">
        <v>5</v>
      </c>
      <c r="M8" s="7" t="n"/>
      <c r="N8" s="33" t="inlineStr">
        <is>
          <t>11月に書き直す</t>
        </is>
      </c>
      <c r="O8" s="7" t="n"/>
      <c r="P8" s="7" t="n"/>
    </row>
    <row r="9" ht="20" customHeight="1">
      <c r="A9" s="14" t="inlineStr">
        <is>
          <t>トップページ</t>
        </is>
      </c>
      <c r="B9" s="7" t="n"/>
      <c r="C9" s="7" t="n"/>
      <c r="D9" s="34" t="inlineStr">
        <is>
          <t>/</t>
        </is>
      </c>
      <c r="E9" s="7" t="n"/>
      <c r="F9" s="7" t="n"/>
      <c r="G9" s="11" t="n">
        <v>412</v>
      </c>
      <c r="H9" s="12" t="n">
        <v>398</v>
      </c>
      <c r="I9" s="35">
        <f>IF(COUNT(G9,H9)&lt;2,"",G9-H9)</f>
        <v/>
      </c>
      <c r="J9" s="19" t="n">
        <v>2.9</v>
      </c>
      <c r="K9" s="12" t="n">
        <v>471</v>
      </c>
      <c r="L9" s="12" t="n">
        <v>9</v>
      </c>
      <c r="M9" s="7" t="n"/>
      <c r="N9" s="33" t="n"/>
      <c r="O9" s="7" t="n"/>
      <c r="P9" s="7" t="n"/>
    </row>
    <row r="10" ht="20" customHeight="1">
      <c r="A10" s="14" t="inlineStr">
        <is>
          <t>川越市のリフォーム</t>
        </is>
      </c>
      <c r="B10" s="7" t="n"/>
      <c r="C10" s="7" t="n"/>
      <c r="D10" s="34" t="inlineStr">
        <is>
          <t>/area/kawagoe/</t>
        </is>
      </c>
      <c r="E10" s="7" t="n"/>
      <c r="F10" s="7" t="n"/>
      <c r="G10" s="11" t="n">
        <v>326</v>
      </c>
      <c r="H10" s="12" t="n">
        <v>305</v>
      </c>
      <c r="I10" s="35">
        <f>IF(COUNT(G10,H10)&lt;2,"",G10-H10)</f>
        <v/>
      </c>
      <c r="J10" s="19" t="n">
        <v>4.1</v>
      </c>
      <c r="K10" s="12" t="n">
        <v>362</v>
      </c>
      <c r="L10" s="12" t="n">
        <v>7</v>
      </c>
      <c r="M10" s="7" t="n"/>
      <c r="N10" s="33" t="n"/>
      <c r="O10" s="7" t="n"/>
      <c r="P10" s="7" t="n"/>
    </row>
    <row r="11" ht="20" customHeight="1">
      <c r="A11" s="14" t="inlineStr">
        <is>
          <t>トイレリフォームの費用と施工例</t>
        </is>
      </c>
      <c r="B11" s="7" t="n"/>
      <c r="C11" s="7" t="n"/>
      <c r="D11" s="34" t="inlineStr">
        <is>
          <t>/works/toilet/</t>
        </is>
      </c>
      <c r="E11" s="7" t="n"/>
      <c r="F11" s="7" t="n"/>
      <c r="G11" s="11" t="n">
        <v>284</v>
      </c>
      <c r="H11" s="12" t="n">
        <v>266</v>
      </c>
      <c r="I11" s="35">
        <f>IF(COUNT(G11,H11)&lt;2,"",G11-H11)</f>
        <v/>
      </c>
      <c r="J11" s="19" t="n">
        <v>7.9</v>
      </c>
      <c r="K11" s="12" t="n">
        <v>318</v>
      </c>
      <c r="L11" s="12" t="n">
        <v>8</v>
      </c>
      <c r="M11" s="7" t="n"/>
      <c r="N11" s="33" t="inlineStr">
        <is>
          <t>10/2に見積り依頼のボタン</t>
        </is>
      </c>
      <c r="O11" s="7" t="n"/>
      <c r="P11" s="7" t="n"/>
    </row>
    <row r="12" ht="20" customHeight="1">
      <c r="A12" s="14" t="inlineStr">
        <is>
          <t>内窓の補助金と費用</t>
        </is>
      </c>
      <c r="B12" s="7" t="n"/>
      <c r="C12" s="7" t="n"/>
      <c r="D12" s="34" t="inlineStr">
        <is>
          <t>/column/inner-window-subsidy/</t>
        </is>
      </c>
      <c r="E12" s="7" t="n"/>
      <c r="F12" s="7" t="n"/>
      <c r="G12" s="11" t="n">
        <v>231</v>
      </c>
      <c r="H12" s="12" t="n">
        <v>14</v>
      </c>
      <c r="I12" s="35">
        <f>IF(COUNT(G12,H12)&lt;2,"",G12-H12)</f>
        <v/>
      </c>
      <c r="J12" s="19" t="n">
        <v>5.9</v>
      </c>
      <c r="K12" s="12" t="n">
        <v>262</v>
      </c>
      <c r="L12" s="12" t="n">
        <v>4</v>
      </c>
      <c r="M12" s="7" t="n"/>
      <c r="N12" s="33" t="inlineStr">
        <is>
          <t>9/22に公開</t>
        </is>
      </c>
      <c r="O12" s="7" t="n"/>
      <c r="P12" s="7" t="n"/>
    </row>
    <row r="13" ht="20" customHeight="1">
      <c r="A13" s="14" t="inlineStr">
        <is>
          <t>外壁塗装の時期</t>
        </is>
      </c>
      <c r="B13" s="7" t="n"/>
      <c r="C13" s="7" t="n"/>
      <c r="D13" s="34" t="inlineStr">
        <is>
          <t>/column/gaiheki-timing/</t>
        </is>
      </c>
      <c r="E13" s="7" t="n"/>
      <c r="F13" s="7" t="n"/>
      <c r="G13" s="11" t="n">
        <v>196</v>
      </c>
      <c r="H13" s="12" t="n">
        <v>61</v>
      </c>
      <c r="I13" s="35">
        <f>IF(COUNT(G13,H13)&lt;2,"",G13-H13)</f>
        <v/>
      </c>
      <c r="J13" s="19" t="n">
        <v>12.1</v>
      </c>
      <c r="K13" s="12" t="n">
        <v>214</v>
      </c>
      <c r="L13" s="12" t="n">
        <v>3</v>
      </c>
      <c r="M13" s="7" t="n"/>
      <c r="N13" s="33" t="inlineStr">
        <is>
          <t>9/25に書き直し</t>
        </is>
      </c>
      <c r="O13" s="7" t="n"/>
      <c r="P13" s="7" t="n"/>
    </row>
    <row r="14" ht="20" customHeight="1">
      <c r="A14" s="14" t="inlineStr">
        <is>
          <t>洗面台の交換費用</t>
        </is>
      </c>
      <c r="B14" s="7" t="n"/>
      <c r="C14" s="7" t="n"/>
      <c r="D14" s="34" t="inlineStr">
        <is>
          <t>/column/washroom-cost/</t>
        </is>
      </c>
      <c r="E14" s="7" t="n"/>
      <c r="F14" s="7" t="n"/>
      <c r="G14" s="11" t="n">
        <v>152</v>
      </c>
      <c r="H14" s="12" t="n">
        <v>139</v>
      </c>
      <c r="I14" s="35">
        <f>IF(COUNT(G14,H14)&lt;2,"",G14-H14)</f>
        <v/>
      </c>
      <c r="J14" s="19" t="n">
        <v>10.4</v>
      </c>
      <c r="K14" s="12" t="n">
        <v>168</v>
      </c>
      <c r="L14" s="12" t="n">
        <v>2</v>
      </c>
      <c r="M14" s="7" t="n"/>
      <c r="N14" s="33" t="n"/>
      <c r="O14" s="7" t="n"/>
      <c r="P14" s="7" t="n"/>
    </row>
    <row r="15" ht="20" customHeight="1">
      <c r="A15" s="14" t="inlineStr">
        <is>
          <t>床の張り替え費用</t>
        </is>
      </c>
      <c r="B15" s="7" t="n"/>
      <c r="C15" s="7" t="n"/>
      <c r="D15" s="34" t="inlineStr">
        <is>
          <t>/column/flooring-cost/</t>
        </is>
      </c>
      <c r="E15" s="7" t="n"/>
      <c r="F15" s="7" t="n"/>
      <c r="G15" s="11" t="n">
        <v>88</v>
      </c>
      <c r="H15" s="12" t="n">
        <v>121</v>
      </c>
      <c r="I15" s="35">
        <f>IF(COUNT(G15,H15)&lt;2,"",G15-H15)</f>
        <v/>
      </c>
      <c r="J15" s="19" t="n">
        <v>13</v>
      </c>
      <c r="K15" s="12" t="n">
        <v>96</v>
      </c>
      <c r="L15" s="12" t="n">
        <v>1</v>
      </c>
      <c r="M15" s="7" t="n"/>
      <c r="N15" s="33" t="inlineStr">
        <is>
          <t>順位が下がった。11月に書き直す</t>
        </is>
      </c>
      <c r="O15" s="7" t="n"/>
      <c r="P15" s="7" t="n"/>
    </row>
    <row r="16" ht="20" customHeight="1">
      <c r="A16" s="14" t="n"/>
      <c r="B16" s="7" t="n"/>
      <c r="C16" s="7" t="n"/>
      <c r="D16" s="34" t="n"/>
      <c r="E16" s="7" t="n"/>
      <c r="F16" s="7" t="n"/>
      <c r="G16" s="11" t="n"/>
      <c r="H16" s="12" t="n"/>
      <c r="I16" s="35">
        <f>IF(COUNT(G16,H16)&lt;2,"",G16-H16)</f>
        <v/>
      </c>
      <c r="J16" s="19" t="n"/>
      <c r="K16" s="12" t="n"/>
      <c r="L16" s="12" t="n"/>
      <c r="M16" s="7" t="n"/>
      <c r="N16" s="33" t="n"/>
      <c r="O16" s="7" t="n"/>
      <c r="P16" s="7" t="n"/>
    </row>
    <row r="17" ht="20" customHeight="1">
      <c r="A17" s="14" t="n"/>
      <c r="B17" s="7" t="n"/>
      <c r="C17" s="7" t="n"/>
      <c r="D17" s="34" t="n"/>
      <c r="E17" s="7" t="n"/>
      <c r="F17" s="7" t="n"/>
      <c r="G17" s="11" t="n"/>
      <c r="H17" s="12" t="n"/>
      <c r="I17" s="35">
        <f>IF(COUNT(G17,H17)&lt;2,"",G17-H17)</f>
        <v/>
      </c>
      <c r="J17" s="19" t="n"/>
      <c r="K17" s="12" t="n"/>
      <c r="L17" s="12" t="n"/>
      <c r="M17" s="7" t="n"/>
      <c r="N17" s="33" t="n"/>
      <c r="O17" s="7" t="n"/>
      <c r="P17" s="7" t="n"/>
    </row>
    <row r="18" ht="20" customHeight="1">
      <c r="A18" s="14" t="n"/>
      <c r="B18" s="7" t="n"/>
      <c r="C18" s="7" t="n"/>
      <c r="D18" s="34" t="n"/>
      <c r="E18" s="7" t="n"/>
      <c r="F18" s="7" t="n"/>
      <c r="G18" s="11" t="n"/>
      <c r="H18" s="12" t="n"/>
      <c r="I18" s="35">
        <f>IF(COUNT(G18,H18)&lt;2,"",G18-H18)</f>
        <v/>
      </c>
      <c r="J18" s="19" t="n"/>
      <c r="K18" s="12" t="n"/>
      <c r="L18" s="12" t="n"/>
      <c r="M18" s="7" t="n"/>
      <c r="N18" s="33" t="n"/>
      <c r="O18" s="7" t="n"/>
      <c r="P18" s="7" t="n"/>
    </row>
    <row r="19" ht="20" customHeight="1">
      <c r="A19" s="14" t="n"/>
      <c r="B19" s="7" t="n"/>
      <c r="C19" s="7" t="n"/>
      <c r="D19" s="34" t="n"/>
      <c r="E19" s="7" t="n"/>
      <c r="F19" s="7" t="n"/>
      <c r="G19" s="11" t="n"/>
      <c r="H19" s="12" t="n"/>
      <c r="I19" s="35">
        <f>IF(COUNT(G19,H19)&lt;2,"",G19-H19)</f>
        <v/>
      </c>
      <c r="J19" s="19" t="n"/>
      <c r="K19" s="12" t="n"/>
      <c r="L19" s="12" t="n"/>
      <c r="M19" s="7" t="n"/>
      <c r="N19" s="33" t="n"/>
      <c r="O19" s="7" t="n"/>
      <c r="P19" s="7" t="n"/>
    </row>
    <row r="20" ht="22" customHeight="1">
      <c r="A20" s="36" t="inlineStr">
        <is>
          <t>合計（この表のページ）</t>
        </is>
      </c>
      <c r="B20" s="5" t="n"/>
      <c r="C20" s="5" t="n"/>
      <c r="D20" s="5" t="n"/>
      <c r="E20" s="5" t="n"/>
      <c r="F20" s="5" t="n"/>
      <c r="G20" s="21">
        <f>IF(COUNT(G7:G19)=0,"",SUM(G7:G19))</f>
        <v/>
      </c>
      <c r="H20" s="21">
        <f>IF(COUNT(H7:H19)=0,"",SUM(H7:H19))</f>
        <v/>
      </c>
      <c r="I20" s="37">
        <f>IF(COUNT(I7:I19)=0,"",SUM(I7:I19))</f>
        <v/>
      </c>
      <c r="J20" s="38" t="n"/>
      <c r="K20" s="21">
        <f>IF(COUNT(K7:K19)=0,"",SUM(K7:K19))</f>
        <v/>
      </c>
      <c r="L20" s="21">
        <f>IF(COUNT(L7:L19)=0,"",SUM(L7:L19))</f>
        <v/>
      </c>
      <c r="M20" s="39" t="n"/>
      <c r="N20" s="38" t="n"/>
      <c r="O20" s="5" t="n"/>
      <c r="P20" s="5" t="n"/>
    </row>
    <row r="21" ht="16" customHeight="1">
      <c r="A21" s="26" t="inlineStr">
        <is>
          <t>差＝今月−前月（色の付いた欄は数式）。差の列で並べ替えると、伸びたページ・落ちたページがわかります。</t>
        </is>
      </c>
    </row>
    <row r="22" ht="16" customHeight="1">
      <c r="A22" s="26" t="inlineStr">
        <is>
          <t>平均掲載順位は Search Console のページ別、セッション・キーイベントは GA4 のランディング ページ別（オーガニック検索）の数字です。</t>
        </is>
      </c>
    </row>
    <row r="23" ht="16" customHeight="1">
      <c r="A23" s="26" t="inlineStr">
        <is>
          <t>ページ別のクリック数は URL ごとに数えます（同じ検索で2ページが出て両方クリックされると2回）。足すと、月次サマリーのクリック数より多くなることがあります。</t>
        </is>
      </c>
    </row>
  </sheetData>
  <mergeCells count="72">
    <mergeCell ref="L17:M17"/>
    <mergeCell ref="D11:F11"/>
    <mergeCell ref="D13:F13"/>
    <mergeCell ref="L7:M7"/>
    <mergeCell ref="L16:M16"/>
    <mergeCell ref="A23:P23"/>
    <mergeCell ref="N18:P18"/>
    <mergeCell ref="N14:P14"/>
    <mergeCell ref="A18:C18"/>
    <mergeCell ref="N17:P17"/>
    <mergeCell ref="D17:F17"/>
    <mergeCell ref="A3:C3"/>
    <mergeCell ref="N8:P8"/>
    <mergeCell ref="L19:M19"/>
    <mergeCell ref="A22:P22"/>
    <mergeCell ref="D7:F7"/>
    <mergeCell ref="I3:K3"/>
    <mergeCell ref="A12:C12"/>
    <mergeCell ref="L13:M13"/>
    <mergeCell ref="D16:F16"/>
    <mergeCell ref="L3:P3"/>
    <mergeCell ref="L12:M12"/>
    <mergeCell ref="N19:P19"/>
    <mergeCell ref="N10:P10"/>
    <mergeCell ref="A8:C8"/>
    <mergeCell ref="N13:P13"/>
    <mergeCell ref="A14:C14"/>
    <mergeCell ref="D12:F12"/>
    <mergeCell ref="L15:M15"/>
    <mergeCell ref="A17:C17"/>
    <mergeCell ref="D9:F9"/>
    <mergeCell ref="N9:P9"/>
    <mergeCell ref="D18:F18"/>
    <mergeCell ref="I4:K4"/>
    <mergeCell ref="L18:M18"/>
    <mergeCell ref="A20:F20"/>
    <mergeCell ref="A4:C4"/>
    <mergeCell ref="D8:F8"/>
    <mergeCell ref="L8:M8"/>
    <mergeCell ref="L14:M14"/>
    <mergeCell ref="N6:P6"/>
    <mergeCell ref="D15:F15"/>
    <mergeCell ref="A10:C10"/>
    <mergeCell ref="N15:P15"/>
    <mergeCell ref="L4:P4"/>
    <mergeCell ref="A13:C13"/>
    <mergeCell ref="D14:F14"/>
    <mergeCell ref="A19:C19"/>
    <mergeCell ref="L20:M20"/>
    <mergeCell ref="M1:P1"/>
    <mergeCell ref="L10:M10"/>
    <mergeCell ref="A9:C9"/>
    <mergeCell ref="D4:H4"/>
    <mergeCell ref="A15:C15"/>
    <mergeCell ref="N20:P20"/>
    <mergeCell ref="D3:H3"/>
    <mergeCell ref="L9:M9"/>
    <mergeCell ref="D10:F10"/>
    <mergeCell ref="N11:P11"/>
    <mergeCell ref="N7:P7"/>
    <mergeCell ref="D19:F19"/>
    <mergeCell ref="A11:C11"/>
    <mergeCell ref="N16:P16"/>
    <mergeCell ref="L6:M6"/>
    <mergeCell ref="N12:P12"/>
    <mergeCell ref="A1:L1"/>
    <mergeCell ref="A6:C6"/>
    <mergeCell ref="L11:M11"/>
    <mergeCell ref="A21:P21"/>
    <mergeCell ref="A7:C7"/>
    <mergeCell ref="D6:F6"/>
    <mergeCell ref="A16:C1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今月の施策と結果・所見・来月の施策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2026年10月度</t>
        </is>
      </c>
      <c r="J1" s="2" t="n"/>
      <c r="K1" s="2" t="n"/>
      <c r="L1" s="2" t="n"/>
    </row>
    <row r="2" ht="6" customHeight="1"/>
    <row r="3" ht="20" customHeight="1">
      <c r="A3" s="28" t="inlineStr">
        <is>
          <t>今月やった施策と結果</t>
        </is>
      </c>
      <c r="B3" s="29" t="n"/>
      <c r="C3" s="29" t="n"/>
      <c r="D3" s="29" t="n"/>
      <c r="E3" s="29" t="n"/>
      <c r="F3" s="29" t="n"/>
      <c r="G3" s="29" t="n"/>
      <c r="H3" s="29" t="n"/>
      <c r="I3" s="29" t="n"/>
      <c r="J3" s="29" t="n"/>
      <c r="K3" s="29" t="n"/>
      <c r="L3" s="29" t="n"/>
    </row>
    <row r="4" ht="20" customHeight="1">
      <c r="A4" s="40" t="inlineStr">
        <is>
          <t>実施日</t>
        </is>
      </c>
      <c r="B4" s="40" t="inlineStr">
        <is>
          <t>施策（対象と、何をしたか）</t>
        </is>
      </c>
      <c r="C4" s="9" t="n"/>
      <c r="D4" s="9" t="n"/>
      <c r="E4" s="9" t="n"/>
      <c r="F4" s="9" t="n"/>
      <c r="G4" s="40" t="inlineStr">
        <is>
          <t>見る数字</t>
        </is>
      </c>
      <c r="H4" s="9" t="n"/>
      <c r="I4" s="40" t="inlineStr">
        <is>
          <t>前（9月）</t>
        </is>
      </c>
      <c r="J4" s="40" t="inlineStr">
        <is>
          <t>後（10月）</t>
        </is>
      </c>
      <c r="K4" s="40" t="inlineStr">
        <is>
          <t>変化</t>
        </is>
      </c>
      <c r="L4" s="9" t="n"/>
    </row>
    <row r="5" ht="62" customHeight="1">
      <c r="A5" s="41" t="inlineStr">
        <is>
          <t>9/18</t>
        </is>
      </c>
      <c r="B5" s="6" t="inlineStr">
        <is>
          <t>浴室リフォームのページ：費用の内訳の表と、価格帯別の施工例12件を足し、見出しを検索の言葉に合わせました</t>
        </is>
      </c>
      <c r="C5" s="7" t="n"/>
      <c r="D5" s="7" t="n"/>
      <c r="E5" s="7" t="n"/>
      <c r="F5" s="7" t="n"/>
      <c r="G5" s="6" t="inlineStr">
        <is>
          <t>「浴室 リフォーム 費用」の順位</t>
        </is>
      </c>
      <c r="H5" s="7" t="n"/>
      <c r="I5" s="42" t="inlineStr">
        <is>
          <t>9.4位</t>
        </is>
      </c>
      <c r="J5" s="42" t="inlineStr">
        <is>
          <t>6.8位</t>
        </is>
      </c>
      <c r="K5" s="42" t="inlineStr">
        <is>
          <t>2.6位上昇</t>
        </is>
      </c>
      <c r="L5" s="7" t="n"/>
    </row>
    <row r="6" ht="34" customHeight="1">
      <c r="A6" s="41" t="inlineStr">
        <is>
          <t>9/22</t>
        </is>
      </c>
      <c r="B6" s="6" t="inlineStr">
        <is>
          <t>内窓の補助金の記事：新しく公開しました</t>
        </is>
      </c>
      <c r="C6" s="7" t="n"/>
      <c r="D6" s="7" t="n"/>
      <c r="E6" s="7" t="n"/>
      <c r="F6" s="7" t="n"/>
      <c r="G6" s="6" t="inlineStr">
        <is>
          <t>ページのクリック数</t>
        </is>
      </c>
      <c r="H6" s="7" t="n"/>
      <c r="I6" s="42" t="inlineStr">
        <is>
          <t>14回</t>
        </is>
      </c>
      <c r="J6" s="42" t="inlineStr">
        <is>
          <t>231回</t>
        </is>
      </c>
      <c r="K6" s="42" t="inlineStr">
        <is>
          <t>+217回</t>
        </is>
      </c>
      <c r="L6" s="7" t="n"/>
    </row>
    <row r="7" ht="48" customHeight="1">
      <c r="A7" s="41" t="inlineStr">
        <is>
          <t>9/25</t>
        </is>
      </c>
      <c r="B7" s="6" t="inlineStr">
        <is>
          <t>「外壁塗装の時期」の記事：季節ごとの向き・不向きと、築年数の目安を表にまとめ、古い情報を消しました</t>
        </is>
      </c>
      <c r="C7" s="7" t="n"/>
      <c r="D7" s="7" t="n"/>
      <c r="E7" s="7" t="n"/>
      <c r="F7" s="7" t="n"/>
      <c r="G7" s="6" t="inlineStr">
        <is>
          <t>ページのクリック数</t>
        </is>
      </c>
      <c r="H7" s="7" t="n"/>
      <c r="I7" s="42" t="inlineStr">
        <is>
          <t>61回</t>
        </is>
      </c>
      <c r="J7" s="42" t="inlineStr">
        <is>
          <t>196回</t>
        </is>
      </c>
      <c r="K7" s="42" t="inlineStr">
        <is>
          <t>約3.2倍</t>
        </is>
      </c>
      <c r="L7" s="7" t="n"/>
    </row>
    <row r="8" ht="48" customHeight="1">
      <c r="A8" s="41" t="inlineStr">
        <is>
          <t>10/2</t>
        </is>
      </c>
      <c r="B8" s="6" t="inlineStr">
        <is>
          <t>施工例ページのボタン：浴室・トイレの施工例ページで、事例ごとに見積り依頼のボタンを置きました</t>
        </is>
      </c>
      <c r="C8" s="7" t="n"/>
      <c r="D8" s="7" t="n"/>
      <c r="E8" s="7" t="n"/>
      <c r="F8" s="7" t="n"/>
      <c r="G8" s="6" t="inlineStr">
        <is>
          <t>2ページのキーイベント</t>
        </is>
      </c>
      <c r="H8" s="7" t="n"/>
      <c r="I8" s="42" t="inlineStr">
        <is>
          <t>17件</t>
        </is>
      </c>
      <c r="J8" s="42" t="inlineStr">
        <is>
          <t>29件</t>
        </is>
      </c>
      <c r="K8" s="42" t="inlineStr">
        <is>
          <t>+12件</t>
        </is>
      </c>
      <c r="L8" s="7" t="n"/>
    </row>
    <row r="9" ht="34" customHeight="1">
      <c r="A9" s="41" t="inlineStr">
        <is>
          <t>10月</t>
        </is>
      </c>
      <c r="B9" s="6" t="inlineStr">
        <is>
          <t>サイト全体：内部リンクの見直し（12ページ）と、施工例の画像の圧縮</t>
        </is>
      </c>
      <c r="C9" s="7" t="n"/>
      <c r="D9" s="7" t="n"/>
      <c r="E9" s="7" t="n"/>
      <c r="F9" s="7" t="n"/>
      <c r="G9" s="6" t="n"/>
      <c r="H9" s="7" t="n"/>
      <c r="I9" s="42" t="n"/>
      <c r="J9" s="42" t="n"/>
      <c r="K9" s="42" t="n"/>
      <c r="L9" s="7" t="n"/>
    </row>
    <row r="10" ht="21" customHeight="1">
      <c r="A10" s="41" t="n"/>
      <c r="B10" s="6" t="n"/>
      <c r="C10" s="7" t="n"/>
      <c r="D10" s="7" t="n"/>
      <c r="E10" s="7" t="n"/>
      <c r="F10" s="7" t="n"/>
      <c r="G10" s="6" t="n"/>
      <c r="H10" s="7" t="n"/>
      <c r="I10" s="42" t="n"/>
      <c r="J10" s="42" t="n"/>
      <c r="K10" s="42" t="n"/>
      <c r="L10" s="7" t="n"/>
    </row>
    <row r="11" ht="16" customHeight="1">
      <c r="A11" s="26" t="inlineStr">
        <is>
          <t>前と後は、施策の前の月と今月の数字。順位・クリック数・キーイベントのうち、動かしたい数字を1つ選びます。</t>
        </is>
      </c>
    </row>
    <row r="12" ht="8" customHeight="1"/>
    <row r="13" ht="20" customHeight="1">
      <c r="A13" s="4" t="inlineStr">
        <is>
          <t>所見（数字の変化と、その理由）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18" customHeight="1">
      <c r="A14" s="27" t="inlineStr">
        <is>
          <t>・クリック数の増加+647回のうち、+566回は書き直した2ページと内窓の補助金の記事です。費用と施工例を表で見せるページは、順位が上がっています。
・「床 張り替え 費用」は11.1位から12.4位に下がり、「キッチン リフォーム 相場」は8位前後で横ばいです。どちらも費用の情報が古いため、浴室のページと同じ形で書き直します。
・キーイベント62件のうち、施工例ページからが29件（9月は17件）でした。見積り依頼のボタンを、ほかの施工例ページにも置きます。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8" customHeight="1"/>
    <row r="21" ht="20" customHeight="1">
      <c r="A21" s="28" t="inlineStr">
        <is>
          <t>来月の施策</t>
        </is>
      </c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</row>
    <row r="22" ht="20" customHeight="1">
      <c r="A22" s="40" t="inlineStr">
        <is>
          <t>施策</t>
        </is>
      </c>
      <c r="B22" s="9" t="n"/>
      <c r="C22" s="9" t="n"/>
      <c r="D22" s="9" t="n"/>
      <c r="E22" s="9" t="n"/>
      <c r="F22" s="40" t="inlineStr">
        <is>
          <t>ねらい（動かしたい数字）</t>
        </is>
      </c>
      <c r="G22" s="9" t="n"/>
      <c r="H22" s="9" t="n"/>
      <c r="I22" s="40" t="inlineStr">
        <is>
          <t>時期</t>
        </is>
      </c>
      <c r="J22" s="9" t="n"/>
      <c r="K22" s="40" t="inlineStr">
        <is>
          <t>担当</t>
        </is>
      </c>
      <c r="L22" s="9" t="n"/>
    </row>
    <row r="23" ht="34" customHeight="1">
      <c r="A23" s="6" t="inlineStr">
        <is>
          <t>キッチン・床の張り替えの費用のページを、浴室と同じ形で書き直す</t>
        </is>
      </c>
      <c r="B23" s="7" t="n"/>
      <c r="C23" s="7" t="n"/>
      <c r="D23" s="7" t="n"/>
      <c r="E23" s="7" t="n"/>
      <c r="F23" s="6" t="inlineStr">
        <is>
          <t>順位とクリック数</t>
        </is>
      </c>
      <c r="G23" s="7" t="n"/>
      <c r="H23" s="7" t="n"/>
      <c r="I23" s="6" t="inlineStr">
        <is>
          <t>11/10・11/20</t>
        </is>
      </c>
      <c r="J23" s="7" t="n"/>
      <c r="K23" s="6" t="inlineStr">
        <is>
          <t>当社</t>
        </is>
      </c>
      <c r="L23" s="7" t="n"/>
    </row>
    <row r="24" ht="34" customHeight="1">
      <c r="A24" s="6" t="inlineStr">
        <is>
          <t>キッチン・外壁塗装の施工例ページに、見積り依頼のボタンを置く</t>
        </is>
      </c>
      <c r="B24" s="7" t="n"/>
      <c r="C24" s="7" t="n"/>
      <c r="D24" s="7" t="n"/>
      <c r="E24" s="7" t="n"/>
      <c r="F24" s="6" t="inlineStr">
        <is>
          <t>キーイベント</t>
        </is>
      </c>
      <c r="G24" s="7" t="n"/>
      <c r="H24" s="7" t="n"/>
      <c r="I24" s="6" t="inlineStr">
        <is>
          <t>11/5</t>
        </is>
      </c>
      <c r="J24" s="7" t="n"/>
      <c r="K24" s="6" t="inlineStr">
        <is>
          <t>当社</t>
        </is>
      </c>
      <c r="L24" s="7" t="n"/>
    </row>
    <row r="25" ht="34" customHeight="1">
      <c r="A25" s="6" t="inlineStr">
        <is>
          <t>内窓の補助金の記事に、施工例と見積りの目安を足す</t>
        </is>
      </c>
      <c r="B25" s="7" t="n"/>
      <c r="C25" s="7" t="n"/>
      <c r="D25" s="7" t="n"/>
      <c r="E25" s="7" t="n"/>
      <c r="F25" s="6" t="inlineStr">
        <is>
          <t>キーイベント</t>
        </is>
      </c>
      <c r="G25" s="7" t="n"/>
      <c r="H25" s="7" t="n"/>
      <c r="I25" s="6" t="inlineStr">
        <is>
          <t>11月中</t>
        </is>
      </c>
      <c r="J25" s="7" t="n"/>
      <c r="K25" s="6" t="inlineStr">
        <is>
          <t>当社・貴社（金額）</t>
        </is>
      </c>
      <c r="L25" s="7" t="n"/>
    </row>
    <row r="26" ht="34" customHeight="1">
      <c r="A26" s="6" t="inlineStr">
        <is>
          <t>トップページのタイトルを、「川越 リフォーム」に合わせて見直す</t>
        </is>
      </c>
      <c r="B26" s="7" t="n"/>
      <c r="C26" s="7" t="n"/>
      <c r="D26" s="7" t="n"/>
      <c r="E26" s="7" t="n"/>
      <c r="F26" s="6" t="inlineStr">
        <is>
          <t>クリック率</t>
        </is>
      </c>
      <c r="G26" s="7" t="n"/>
      <c r="H26" s="7" t="n"/>
      <c r="I26" s="6" t="inlineStr">
        <is>
          <t>11/14</t>
        </is>
      </c>
      <c r="J26" s="7" t="n"/>
      <c r="K26" s="6" t="inlineStr">
        <is>
          <t>当社（貴社の確認後）</t>
        </is>
      </c>
      <c r="L26" s="7" t="n"/>
    </row>
    <row r="27" ht="21" customHeight="1">
      <c r="A27" s="6" t="n"/>
      <c r="B27" s="7" t="n"/>
      <c r="C27" s="7" t="n"/>
      <c r="D27" s="7" t="n"/>
      <c r="E27" s="7" t="n"/>
      <c r="F27" s="6" t="n"/>
      <c r="G27" s="7" t="n"/>
      <c r="H27" s="7" t="n"/>
      <c r="I27" s="6" t="n"/>
      <c r="J27" s="7" t="n"/>
      <c r="K27" s="6" t="n"/>
      <c r="L27" s="7" t="n"/>
    </row>
    <row r="28" ht="8" customHeight="1"/>
    <row r="29" ht="20" customHeight="1">
      <c r="A29" s="28" t="inlineStr">
        <is>
          <t>来月の目標（11月）</t>
        </is>
      </c>
      <c r="B29" s="29" t="n"/>
      <c r="C29" s="29" t="n"/>
      <c r="D29" s="29" t="n"/>
      <c r="E29" s="29" t="n"/>
      <c r="F29" s="29" t="n"/>
      <c r="G29" s="29" t="n"/>
      <c r="H29" s="29" t="n"/>
      <c r="I29" s="29" t="n"/>
      <c r="J29" s="29" t="n"/>
      <c r="K29" s="29" t="n"/>
      <c r="L29" s="29" t="n"/>
    </row>
    <row r="30" ht="21" customHeight="1">
      <c r="A30" s="4" t="inlineStr">
        <is>
          <t>クリック数</t>
        </is>
      </c>
      <c r="B30" s="5" t="n"/>
      <c r="C30" s="6" t="inlineStr">
        <is>
          <t>5,000回</t>
        </is>
      </c>
      <c r="D30" s="7" t="n"/>
      <c r="E30" s="4" t="inlineStr">
        <is>
          <t>平均掲載順位</t>
        </is>
      </c>
      <c r="F30" s="5" t="n"/>
      <c r="G30" s="6" t="inlineStr">
        <is>
          <t>13位台</t>
        </is>
      </c>
      <c r="H30" s="7" t="n"/>
      <c r="I30" s="4" t="inlineStr">
        <is>
          <t>キーイベント</t>
        </is>
      </c>
      <c r="J30" s="5" t="n"/>
      <c r="K30" s="6" t="inlineStr">
        <is>
          <t>65件</t>
        </is>
      </c>
      <c r="L30" s="7" t="n"/>
    </row>
    <row r="31" ht="8" customHeight="1"/>
    <row r="32" ht="20" customHeight="1">
      <c r="A32" s="4" t="inlineStr">
        <is>
          <t>クライアントに確認したいこと</t>
        </is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 ht="18" customHeight="1">
      <c r="A33" s="27" t="inlineStr">
        <is>
          <t>・キッチンと床の施工例の写真（施工前・施工後）を5件ほどいただけるか
・内窓の記事に載せる、見積りの目安の金額
・トップページのタイトルを変えてよいか（案は11/10までにお送りします）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8" customHeight="1"/>
    <row r="38" ht="20" customHeight="1">
      <c r="A38" s="4" t="inlineStr">
        <is>
          <t>備考</t>
        </is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 ht="18" customHeight="1">
      <c r="A39" s="2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</sheetData>
  <mergeCells count="63">
    <mergeCell ref="B4:F4"/>
    <mergeCell ref="I30:J30"/>
    <mergeCell ref="A30:B30"/>
    <mergeCell ref="B7:F7"/>
    <mergeCell ref="K25:L25"/>
    <mergeCell ref="C30:D30"/>
    <mergeCell ref="A24:E24"/>
    <mergeCell ref="I1:L1"/>
    <mergeCell ref="K30:L30"/>
    <mergeCell ref="K24:L24"/>
    <mergeCell ref="K9:L9"/>
    <mergeCell ref="A14:L19"/>
    <mergeCell ref="K5:L5"/>
    <mergeCell ref="F26:H26"/>
    <mergeCell ref="I27:J27"/>
    <mergeCell ref="A1:H1"/>
    <mergeCell ref="G8:H8"/>
    <mergeCell ref="K4:L4"/>
    <mergeCell ref="A3:L3"/>
    <mergeCell ref="A21:L21"/>
    <mergeCell ref="I26:J26"/>
    <mergeCell ref="K26:L26"/>
    <mergeCell ref="A39:L40"/>
    <mergeCell ref="F23:H23"/>
    <mergeCell ref="F22:H22"/>
    <mergeCell ref="G7:H7"/>
    <mergeCell ref="G10:H10"/>
    <mergeCell ref="A25:E25"/>
    <mergeCell ref="I25:J25"/>
    <mergeCell ref="F27:H27"/>
    <mergeCell ref="A32:L32"/>
    <mergeCell ref="G6:H6"/>
    <mergeCell ref="B8:F8"/>
    <mergeCell ref="I22:J22"/>
    <mergeCell ref="K22:L22"/>
    <mergeCell ref="A27:E27"/>
    <mergeCell ref="A38:L38"/>
    <mergeCell ref="A29:L29"/>
    <mergeCell ref="E30:F30"/>
    <mergeCell ref="A26:E26"/>
    <mergeCell ref="G30:H30"/>
    <mergeCell ref="K8:L8"/>
    <mergeCell ref="B10:F10"/>
    <mergeCell ref="I24:J24"/>
    <mergeCell ref="G5:H5"/>
    <mergeCell ref="A13:L13"/>
    <mergeCell ref="K27:L27"/>
    <mergeCell ref="A23:E23"/>
    <mergeCell ref="I23:J23"/>
    <mergeCell ref="K23:L23"/>
    <mergeCell ref="A22:E22"/>
    <mergeCell ref="B9:F9"/>
    <mergeCell ref="F25:H25"/>
    <mergeCell ref="G4:H4"/>
    <mergeCell ref="K7:L7"/>
    <mergeCell ref="B6:F6"/>
    <mergeCell ref="A11:L11"/>
    <mergeCell ref="K10:L10"/>
    <mergeCell ref="B5:F5"/>
    <mergeCell ref="A33:L36"/>
    <mergeCell ref="K6:L6"/>
    <mergeCell ref="G9:H9"/>
    <mergeCell ref="F24:H24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2026-11-03T06:40:34Z</dcterms:created>
  <dcterms:modified xmlns:dcterms="http://purl.org/dc/terms/" xmlns:xsi="http://www.w3.org/2001/XMLSchema-instance" xsi:type="dcterms:W3CDTF">2026-11-03T06:40:34Z</dcterms:modified>
</cp:coreProperties>
</file>