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調査報告書" sheetId="1" state="visible" r:id="rId1"/>
    <sheet xmlns:r="http://schemas.openxmlformats.org/officeDocument/2006/relationships" name="結果の集計" sheetId="2" state="visible" r:id="rId2"/>
  </sheets>
  <definedNames>
    <definedName name="_xlnm.Print_Area" localSheetId="0">'調査報告書'!$A$1:$L$55</definedName>
    <definedName name="_xlnm.Print_Area" localSheetId="1">'結果の集計'!$A$1:$L$59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+0.0&quot;pt&quot;;&quot;−&quot;0.0&quot;pt&quot;;0.0&quot;pt&quot;"/>
  </numFmts>
  <fonts count="10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1F3A5F"/>
      <sz val="10"/>
    </font>
    <font>
      <name val="游ゴシック"/>
      <b val="1"/>
      <color rgb="00222222"/>
      <sz val="10"/>
    </font>
    <font>
      <name val="游ゴシック"/>
      <b val="1"/>
      <color rgb="00FFFFFF"/>
      <sz val="9"/>
    </font>
    <font>
      <name val="游ゴシック"/>
      <color rgb="00555555"/>
      <sz val="8"/>
    </font>
    <font>
      <name val="游ゴシック"/>
      <color rgb="001F3A5F"/>
      <sz val="10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8F0F6"/>
      </patternFill>
    </fill>
    <fill>
      <patternFill patternType="solid">
        <fgColor rgb="00EBEFF4"/>
      </patternFill>
    </fill>
    <fill>
      <patternFill patternType="solid">
        <fgColor rgb="001F3A5F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5" fillId="3" borderId="2" applyAlignment="1" pivotButton="0" quotePrefix="0" xfId="0">
      <alignment horizontal="left" vertical="center" indent="1"/>
    </xf>
    <xf numFmtId="0" fontId="0" fillId="3" borderId="2" pivotButton="0" quotePrefix="0" xfId="0"/>
    <xf numFmtId="0" fontId="4" fillId="0" borderId="2" applyAlignment="1" pivotButton="0" quotePrefix="0" xfId="0">
      <alignment horizontal="left" vertical="top" wrapText="1" indent="1"/>
    </xf>
    <xf numFmtId="3" fontId="4" fillId="0" borderId="2" applyAlignment="1" pivotButton="0" quotePrefix="0" xfId="0">
      <alignment horizontal="right" vertical="center"/>
    </xf>
    <xf numFmtId="164" fontId="6" fillId="4" borderId="2" applyAlignment="1" pivotButton="0" quotePrefix="0" xfId="0">
      <alignment horizontal="right" vertical="center"/>
    </xf>
    <xf numFmtId="0" fontId="0" fillId="4" borderId="2" pivotButton="0" quotePrefix="0" xfId="0"/>
    <xf numFmtId="0" fontId="7" fillId="5" borderId="2" applyAlignment="1" pivotButton="0" quotePrefix="0" xfId="0">
      <alignment horizontal="center" vertical="center" wrapText="1"/>
    </xf>
    <xf numFmtId="0" fontId="0" fillId="5" borderId="2" pivotButton="0" quotePrefix="0" xfId="0"/>
    <xf numFmtId="164" fontId="4" fillId="0" borderId="2" applyAlignment="1" pivotButton="0" quotePrefix="0" xfId="0">
      <alignment horizontal="right" vertical="center"/>
    </xf>
    <xf numFmtId="165" fontId="4" fillId="4" borderId="2" applyAlignment="1" pivotButton="0" quotePrefix="0" xfId="0">
      <alignment horizontal="right" vertical="center"/>
    </xf>
    <xf numFmtId="0" fontId="2" fillId="0" borderId="2" applyAlignment="1" pivotButton="0" quotePrefix="0" xfId="0">
      <alignment horizontal="left" vertical="center" wrapText="1" indent="1"/>
    </xf>
    <xf numFmtId="0" fontId="8" fillId="0" borderId="0" applyAlignment="1" pivotButton="0" quotePrefix="0" xfId="0">
      <alignment horizontal="left" vertical="center" indent="1"/>
    </xf>
    <xf numFmtId="0" fontId="7" fillId="5" borderId="2" applyAlignment="1" pivotButton="0" quotePrefix="0" xfId="0">
      <alignment horizontal="center" vertical="center"/>
    </xf>
    <xf numFmtId="0" fontId="2" fillId="2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 indent="1"/>
    </xf>
    <xf numFmtId="0" fontId="4" fillId="0" borderId="2" applyAlignment="1" pivotButton="0" quotePrefix="0" xfId="0">
      <alignment horizontal="center" vertical="center"/>
    </xf>
    <xf numFmtId="0" fontId="2" fillId="4" borderId="2" applyAlignment="1" pivotButton="0" quotePrefix="0" xfId="0">
      <alignment horizontal="left" vertical="center" indent="1"/>
    </xf>
    <xf numFmtId="164" fontId="4" fillId="4" borderId="2" applyAlignment="1" pivotButton="0" quotePrefix="0" xfId="0">
      <alignment horizontal="right" vertical="center"/>
    </xf>
    <xf numFmtId="0" fontId="9" fillId="4" borderId="2" applyAlignment="1" pivotButton="0" quotePrefix="0" xfId="0">
      <alignment horizontal="left" vertical="center" indent="1"/>
    </xf>
    <xf numFmtId="0" fontId="6" fillId="2" borderId="2" applyAlignment="1" pivotButton="0" quotePrefix="0" xfId="0">
      <alignment horizontal="left" vertical="center" indent="1"/>
    </xf>
    <xf numFmtId="0" fontId="4" fillId="2" borderId="2" applyAlignment="1" pivotButton="0" quotePrefix="0" xfId="0">
      <alignment horizontal="left" vertical="center" indent="1"/>
    </xf>
    <xf numFmtId="3" fontId="6" fillId="4" borderId="2" applyAlignment="1" pivotButton="0" quotePrefix="0" xfId="0">
      <alignment horizontal="right" vertical="center"/>
    </xf>
    <xf numFmtId="2" fontId="6" fillId="4" borderId="2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5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調査報告書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No. CS-2610-01</t>
        </is>
      </c>
      <c r="J1" s="2" t="n"/>
      <c r="K1" s="2" t="n"/>
      <c r="L1" s="2" t="n"/>
    </row>
    <row r="2" ht="6" customHeight="1"/>
    <row r="3" ht="21" customHeight="1">
      <c r="A3" s="4" t="inlineStr">
        <is>
          <t>件名</t>
        </is>
      </c>
      <c r="B3" s="5" t="n"/>
      <c r="C3" s="6" t="inlineStr">
        <is>
          <t>定期利用のお客様アンケートの結果（2026年10月）</t>
        </is>
      </c>
      <c r="D3" s="7" t="n"/>
      <c r="E3" s="7" t="n"/>
      <c r="F3" s="7" t="n"/>
      <c r="G3" s="7" t="n"/>
      <c r="H3" s="7" t="n"/>
      <c r="I3" s="7" t="n"/>
      <c r="J3" s="7" t="n"/>
      <c r="K3" s="7" t="n"/>
      <c r="L3" s="7" t="n"/>
    </row>
    <row r="4" ht="21" customHeight="1">
      <c r="A4" s="4" t="inlineStr">
        <is>
          <t>宛先</t>
        </is>
      </c>
      <c r="B4" s="5" t="n"/>
      <c r="C4" s="6" t="inlineStr">
        <is>
          <t>サービス部 小林部長</t>
        </is>
      </c>
      <c r="D4" s="7" t="n"/>
      <c r="E4" s="7" t="n"/>
      <c r="F4" s="7" t="n"/>
      <c r="G4" s="4" t="inlineStr">
        <is>
          <t>報告日</t>
        </is>
      </c>
      <c r="H4" s="5" t="n"/>
      <c r="I4" s="6" t="inlineStr">
        <is>
          <t>2026年10月30日</t>
        </is>
      </c>
      <c r="J4" s="7" t="n"/>
      <c r="K4" s="7" t="n"/>
      <c r="L4" s="7" t="n"/>
    </row>
    <row r="5" ht="21" customHeight="1">
      <c r="A5" s="4" t="inlineStr">
        <is>
          <t>報告者</t>
        </is>
      </c>
      <c r="B5" s="5" t="n"/>
      <c r="C5" s="6" t="inlineStr">
        <is>
          <t>お客様相談室 石井</t>
        </is>
      </c>
      <c r="D5" s="7" t="n"/>
      <c r="E5" s="7" t="n"/>
      <c r="F5" s="7" t="n"/>
      <c r="G5" s="4" t="inlineStr">
        <is>
          <t>調査の期間</t>
        </is>
      </c>
      <c r="H5" s="5" t="n"/>
      <c r="I5" s="6" t="inlineStr">
        <is>
          <t>2026年10月5日〜18日</t>
        </is>
      </c>
      <c r="J5" s="7" t="n"/>
      <c r="K5" s="7" t="n"/>
      <c r="L5" s="7" t="n"/>
    </row>
    <row r="6" ht="8" customHeight="1"/>
    <row r="7" ht="20" customHeight="1">
      <c r="A7" s="8" t="inlineStr">
        <is>
          <t>1. 結論（要旨）</t>
        </is>
      </c>
      <c r="B7" s="9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</row>
    <row r="8" ht="18" customHeight="1">
      <c r="A8" s="10" t="inlineStr">
        <is>
          <t>・総合的な満足度（大変満足＋満足）は70.2%で、前回（2025年10月）の76.5%より6.3pt下がりました。
・不満の1位は「担当スタッフが変わる」（31.0%）で、前回の18.1%から12.9pt増えています。
・定期利用のお客様の担当を2名までに固定する案と、Webで予約を変えられるようにする案を提案します。</t>
        </is>
      </c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</row>
    <row r="9" ht="18" customHeight="1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</row>
    <row r="10" ht="18" customHeight="1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 ht="18" customHeight="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 ht="8" customHeight="1"/>
    <row r="13" ht="20" customHeight="1">
      <c r="A13" s="8" t="inlineStr">
        <is>
          <t>2. 調査の目的</t>
        </is>
      </c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</row>
    <row r="14" ht="18" customHeight="1">
      <c r="A14" s="10" t="inlineStr">
        <is>
          <t>定期利用のお客様の満足度と、不満に思っている点を数字でつかみ、2027年度のサービスの見直し（担当の決め方・予約の受け方）に使うためです。前回と同じ設問で聞き、1年での変化も見ました。</t>
        </is>
      </c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</row>
    <row r="15" ht="18" customHeight="1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</row>
    <row r="16" ht="8" customHeight="1"/>
    <row r="17" ht="20" customHeight="1">
      <c r="A17" s="8" t="inlineStr">
        <is>
          <t>3. 調査の方法</t>
        </is>
      </c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</row>
    <row r="18" ht="21" customHeight="1">
      <c r="A18" s="4" t="inlineStr">
        <is>
          <t>調査の対象</t>
        </is>
      </c>
      <c r="B18" s="5" t="n"/>
      <c r="C18" s="6" t="inlineStr">
        <is>
          <t>定期利用のお客様（2026年9月末に、月1回以上ご利用の420世帯）</t>
        </is>
      </c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</row>
    <row r="19" ht="21" customHeight="1">
      <c r="A19" s="4" t="inlineStr">
        <is>
          <t>調査の方法</t>
        </is>
      </c>
      <c r="B19" s="5" t="n"/>
      <c r="C19" s="6" t="inlineStr">
        <is>
          <t>Webアンケート（メールでURLを送付。無記名・選択式4問と自由記述1問）</t>
        </is>
      </c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</row>
    <row r="20" ht="21" customHeight="1">
      <c r="A20" s="4" t="inlineStr">
        <is>
          <t>比べる調査</t>
        </is>
      </c>
      <c r="B20" s="5" t="n"/>
      <c r="C20" s="6" t="inlineStr">
        <is>
          <t>前回の調査（2025年10月。同じ設問・対象381世帯・回答149件）</t>
        </is>
      </c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</row>
    <row r="21" ht="21" customHeight="1">
      <c r="A21" s="4" t="inlineStr">
        <is>
          <t>対象の数</t>
        </is>
      </c>
      <c r="B21" s="5" t="n"/>
      <c r="C21" s="11" t="n">
        <v>420</v>
      </c>
      <c r="D21" s="7" t="n"/>
      <c r="E21" s="4" t="inlineStr">
        <is>
          <t>回答の数</t>
        </is>
      </c>
      <c r="F21" s="5" t="n"/>
      <c r="G21" s="11" t="n">
        <v>168</v>
      </c>
      <c r="H21" s="7" t="n"/>
      <c r="I21" s="4" t="inlineStr">
        <is>
          <t>回収率</t>
        </is>
      </c>
      <c r="J21" s="5" t="n"/>
      <c r="K21" s="12">
        <f>IF(COUNT(C21,G21)&lt;2,"",IF(C21&lt;=0,"",G21/C21))</f>
        <v/>
      </c>
      <c r="L21" s="13" t="n"/>
    </row>
    <row r="22" ht="8" customHeight="1"/>
    <row r="23" ht="20" customHeight="1">
      <c r="A23" s="8" t="inlineStr">
        <is>
          <t>4. 結果（主な数字）</t>
        </is>
      </c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  <c r="L23" s="9" t="n"/>
    </row>
    <row r="24" ht="20" customHeight="1">
      <c r="A24" s="14" t="inlineStr">
        <is>
          <t>項目</t>
        </is>
      </c>
      <c r="B24" s="15" t="n"/>
      <c r="C24" s="15" t="n"/>
      <c r="D24" s="15" t="n"/>
      <c r="E24" s="14" t="inlineStr">
        <is>
          <t>今回</t>
        </is>
      </c>
      <c r="F24" s="14" t="inlineStr">
        <is>
          <t>前回</t>
        </is>
      </c>
      <c r="G24" s="14" t="inlineStr">
        <is>
          <t>差</t>
        </is>
      </c>
      <c r="H24" s="15" t="n"/>
      <c r="I24" s="14" t="inlineStr">
        <is>
          <t>メモ</t>
        </is>
      </c>
      <c r="J24" s="15" t="n"/>
      <c r="K24" s="15" t="n"/>
      <c r="L24" s="15" t="n"/>
    </row>
    <row r="25" ht="22" customHeight="1">
      <c r="A25" s="6" t="inlineStr">
        <is>
          <t>総合的な満足度：大変満足＋満足</t>
        </is>
      </c>
      <c r="B25" s="7" t="n"/>
      <c r="C25" s="7" t="n"/>
      <c r="D25" s="7" t="n"/>
      <c r="E25" s="16" t="n">
        <v>0.702</v>
      </c>
      <c r="F25" s="16" t="n">
        <v>0.765</v>
      </c>
      <c r="G25" s="17">
        <f>IF(COUNT(E25,F25)&lt;2,"",ROUND(E25*100,1)-ROUND(F25*100,1))</f>
        <v/>
      </c>
      <c r="H25" s="13" t="n"/>
      <c r="I25" s="18" t="inlineStr">
        <is>
          <t>Q1。大変満足46件・満足72件</t>
        </is>
      </c>
      <c r="J25" s="7" t="n"/>
      <c r="K25" s="7" t="n"/>
      <c r="L25" s="7" t="n"/>
    </row>
    <row r="26" ht="22" customHeight="1">
      <c r="A26" s="6" t="inlineStr">
        <is>
          <t>総合的な満足度：やや不満＋不満</t>
        </is>
      </c>
      <c r="B26" s="7" t="n"/>
      <c r="C26" s="7" t="n"/>
      <c r="D26" s="7" t="n"/>
      <c r="E26" s="16" t="n">
        <v>0.113</v>
      </c>
      <c r="F26" s="16" t="n">
        <v>0.074</v>
      </c>
      <c r="G26" s="17">
        <f>IF(COUNT(E26,F26)&lt;2,"",ROUND(E26*100,1)-ROUND(F26*100,1))</f>
        <v/>
      </c>
      <c r="H26" s="13" t="n"/>
      <c r="I26" s="18" t="inlineStr">
        <is>
          <t>Q1。やや不満14件・不満5件</t>
        </is>
      </c>
      <c r="J26" s="7" t="n"/>
      <c r="K26" s="7" t="n"/>
      <c r="L26" s="7" t="n"/>
    </row>
    <row r="27" ht="22" customHeight="1">
      <c r="A27" s="6" t="inlineStr">
        <is>
          <t>来年も続けたい</t>
        </is>
      </c>
      <c r="B27" s="7" t="n"/>
      <c r="C27" s="7" t="n"/>
      <c r="D27" s="7" t="n"/>
      <c r="E27" s="16" t="n">
        <v>0.72</v>
      </c>
      <c r="F27" s="16" t="n">
        <v>0.785</v>
      </c>
      <c r="G27" s="17">
        <f>IF(COUNT(E27,F27)&lt;2,"",ROUND(E27*100,1)-ROUND(F27*100,1))</f>
        <v/>
      </c>
      <c r="H27" s="13" t="n"/>
      <c r="I27" s="18" t="inlineStr">
        <is>
          <t>Q4。やめたいは9件（5.4%）</t>
        </is>
      </c>
      <c r="J27" s="7" t="n"/>
      <c r="K27" s="7" t="n"/>
      <c r="L27" s="7" t="n"/>
    </row>
    <row r="28" ht="22" customHeight="1">
      <c r="A28" s="6" t="inlineStr">
        <is>
          <t>不満の1位：担当スタッフが変わる</t>
        </is>
      </c>
      <c r="B28" s="7" t="n"/>
      <c r="C28" s="7" t="n"/>
      <c r="D28" s="7" t="n"/>
      <c r="E28" s="16" t="n">
        <v>0.31</v>
      </c>
      <c r="F28" s="16" t="n">
        <v>0.181</v>
      </c>
      <c r="G28" s="17">
        <f>IF(COUNT(E28,F28)&lt;2,"",ROUND(E28*100,1)-ROUND(F28*100,1))</f>
        <v/>
      </c>
      <c r="H28" s="13" t="n"/>
      <c r="I28" s="18" t="inlineStr">
        <is>
          <t>Q3（複数回答）。52件</t>
        </is>
      </c>
      <c r="J28" s="7" t="n"/>
      <c r="K28" s="7" t="n"/>
      <c r="L28" s="7" t="n"/>
    </row>
    <row r="29" ht="35" customHeight="1">
      <c r="A29" s="6" t="inlineStr">
        <is>
          <t>不満の2位：予約の変更が電話でしかできない</t>
        </is>
      </c>
      <c r="B29" s="7" t="n"/>
      <c r="C29" s="7" t="n"/>
      <c r="D29" s="7" t="n"/>
      <c r="E29" s="16" t="n">
        <v>0.28</v>
      </c>
      <c r="F29" s="16" t="n">
        <v>0.262</v>
      </c>
      <c r="G29" s="17">
        <f>IF(COUNT(E29,F29)&lt;2,"",ROUND(E29*100,1)-ROUND(F29*100,1))</f>
        <v/>
      </c>
      <c r="H29" s="13" t="n"/>
      <c r="I29" s="18" t="inlineStr">
        <is>
          <t>Q3（複数回答）。47件</t>
        </is>
      </c>
      <c r="J29" s="7" t="n"/>
      <c r="K29" s="7" t="n"/>
      <c r="L29" s="7" t="n"/>
    </row>
    <row r="30" ht="16" customHeight="1">
      <c r="A30" s="19" t="inlineStr">
        <is>
          <t>前回は2025年10月の調査（回答149件）。差＝今回−前回（pt）。</t>
        </is>
      </c>
    </row>
    <row r="31" ht="16" customHeight="1">
      <c r="A31" s="19" t="inlineStr">
        <is>
          <t>設問ごとの回答数・割合・グラフは「結果の集計」のシートにあります。色の付いた欄は数式で計算します。</t>
        </is>
      </c>
    </row>
    <row r="32" ht="8" customHeight="1"/>
    <row r="33" ht="20" customHeight="1">
      <c r="A33" s="8" t="inlineStr">
        <is>
          <t>5. 考察（結果からわかること）</t>
        </is>
      </c>
      <c r="B33" s="9" t="n"/>
      <c r="C33" s="9" t="n"/>
      <c r="D33" s="9" t="n"/>
      <c r="E33" s="9" t="n"/>
      <c r="F33" s="9" t="n"/>
      <c r="G33" s="9" t="n"/>
      <c r="H33" s="9" t="n"/>
      <c r="I33" s="9" t="n"/>
      <c r="J33" s="9" t="n"/>
      <c r="K33" s="9" t="n"/>
      <c r="L33" s="9" t="n"/>
    </row>
    <row r="34" ht="18" customHeight="1">
      <c r="A34" s="10" t="inlineStr">
        <is>
          <t>・（わかったこと）満足度は下がりましたが、「仕上がりのていねいさ」をよかった点に挙げた人は66.7%で、作業そのものの評価は高いままです。
・（わかったこと）不満の「担当スタッフが変わる」は12.9pt増え、ほかの不満の項目より大きく動きました。自由記述54件のうち21件も、担当についての声でした。
・（考えられる理由）2026年4月から土日の枠を増やし、土日は担当を決めずに組んでいます。担当が変わる回が増えたことが、満足度の低下につながったと考えています。</t>
        </is>
      </c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</row>
    <row r="35" ht="18" customHeight="1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</row>
    <row r="36" ht="18" customHeight="1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</row>
    <row r="37" ht="18" customHeight="1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</row>
    <row r="38" ht="18" customHeight="1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</row>
    <row r="39" ht="18" customHeight="1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</row>
    <row r="40" ht="8" customHeight="1"/>
    <row r="41" ht="20" customHeight="1">
      <c r="A41" s="8" t="inlineStr">
        <is>
          <t>6. 提案・今後の対応</t>
        </is>
      </c>
      <c r="B41" s="9" t="n"/>
      <c r="C41" s="9" t="n"/>
      <c r="D41" s="9" t="n"/>
      <c r="E41" s="9" t="n"/>
      <c r="F41" s="9" t="n"/>
      <c r="G41" s="9" t="n"/>
      <c r="H41" s="9" t="n"/>
      <c r="I41" s="9" t="n"/>
      <c r="J41" s="9" t="n"/>
      <c r="K41" s="9" t="n"/>
      <c r="L41" s="9" t="n"/>
    </row>
    <row r="42" ht="20" customHeight="1">
      <c r="A42" s="20" t="inlineStr">
        <is>
          <t>対応</t>
        </is>
      </c>
      <c r="B42" s="15" t="n"/>
      <c r="C42" s="15" t="n"/>
      <c r="D42" s="15" t="n"/>
      <c r="E42" s="15" t="n"/>
      <c r="F42" s="15" t="n"/>
      <c r="G42" s="15" t="n"/>
      <c r="H42" s="15" t="n"/>
      <c r="I42" s="20" t="inlineStr">
        <is>
          <t>担当</t>
        </is>
      </c>
      <c r="J42" s="15" t="n"/>
      <c r="K42" s="20" t="inlineStr">
        <is>
          <t>期限</t>
        </is>
      </c>
      <c r="L42" s="15" t="n"/>
    </row>
    <row r="43" ht="34" customHeight="1">
      <c r="A43" s="6" t="inlineStr">
        <is>
          <t>定期利用のお客様の担当を2名までに固定する組み方を、11月は30世帯で試す</t>
        </is>
      </c>
      <c r="B43" s="7" t="n"/>
      <c r="C43" s="7" t="n"/>
      <c r="D43" s="7" t="n"/>
      <c r="E43" s="7" t="n"/>
      <c r="F43" s="7" t="n"/>
      <c r="G43" s="7" t="n"/>
      <c r="H43" s="7" t="n"/>
      <c r="I43" s="6" t="inlineStr">
        <is>
          <t>サービス部</t>
        </is>
      </c>
      <c r="J43" s="7" t="n"/>
      <c r="K43" s="6" t="inlineStr">
        <is>
          <t>11月30日</t>
        </is>
      </c>
      <c r="L43" s="7" t="n"/>
    </row>
    <row r="44" ht="34" customHeight="1">
      <c r="A44" s="6" t="inlineStr">
        <is>
          <t>Webで予約を変えられるようにするため、予約システムの会社2社から見積りを取る</t>
        </is>
      </c>
      <c r="B44" s="7" t="n"/>
      <c r="C44" s="7" t="n"/>
      <c r="D44" s="7" t="n"/>
      <c r="E44" s="7" t="n"/>
      <c r="F44" s="7" t="n"/>
      <c r="G44" s="7" t="n"/>
      <c r="H44" s="7" t="n"/>
      <c r="I44" s="6" t="inlineStr">
        <is>
          <t>お客様相談室</t>
        </is>
      </c>
      <c r="J44" s="7" t="n"/>
      <c r="K44" s="6" t="inlineStr">
        <is>
          <t>11月20日</t>
        </is>
      </c>
      <c r="L44" s="7" t="n"/>
    </row>
    <row r="45" ht="34" customHeight="1">
      <c r="A45" s="6" t="inlineStr">
        <is>
          <t>2027年4月に同じ設問で調べ、担当を固定したお客様と、ほかのお客様の満足度を比べる</t>
        </is>
      </c>
      <c r="B45" s="7" t="n"/>
      <c r="C45" s="7" t="n"/>
      <c r="D45" s="7" t="n"/>
      <c r="E45" s="7" t="n"/>
      <c r="F45" s="7" t="n"/>
      <c r="G45" s="7" t="n"/>
      <c r="H45" s="7" t="n"/>
      <c r="I45" s="6" t="inlineStr">
        <is>
          <t>お客様相談室</t>
        </is>
      </c>
      <c r="J45" s="7" t="n"/>
      <c r="K45" s="6" t="inlineStr">
        <is>
          <t>2027年4月</t>
        </is>
      </c>
      <c r="L45" s="7" t="n"/>
    </row>
    <row r="46" ht="8" customHeight="1"/>
    <row r="47" ht="20" customHeight="1">
      <c r="A47" s="8" t="inlineStr">
        <is>
          <t>7. この調査でわからないこと（注意点）</t>
        </is>
      </c>
      <c r="B47" s="9" t="n"/>
      <c r="C47" s="9" t="n"/>
      <c r="D47" s="9" t="n"/>
      <c r="E47" s="9" t="n"/>
      <c r="F47" s="9" t="n"/>
      <c r="G47" s="9" t="n"/>
      <c r="H47" s="9" t="n"/>
      <c r="I47" s="9" t="n"/>
      <c r="J47" s="9" t="n"/>
      <c r="K47" s="9" t="n"/>
      <c r="L47" s="9" t="n"/>
    </row>
    <row r="48" ht="18" customHeight="1">
      <c r="A48" s="10" t="inlineStr">
        <is>
          <t>・回答は420世帯のうち168件（40.0%）です。答えなかったお客様の満足度はわかりません。
・この調査だけでは、担当が変わることと、満足度が下がったことの因果関係は確かめられません。担当を固定して試し、満足度が変わるかを見ます。</t>
        </is>
      </c>
      <c r="B48" s="7" t="n"/>
      <c r="C48" s="7" t="n"/>
      <c r="D48" s="7" t="n"/>
      <c r="E48" s="7" t="n"/>
      <c r="F48" s="7" t="n"/>
      <c r="G48" s="7" t="n"/>
      <c r="H48" s="7" t="n"/>
      <c r="I48" s="7" t="n"/>
      <c r="J48" s="7" t="n"/>
      <c r="K48" s="7" t="n"/>
      <c r="L48" s="7" t="n"/>
    </row>
    <row r="49" ht="18" customHeight="1">
      <c r="A49" s="7" t="n"/>
      <c r="B49" s="7" t="n"/>
      <c r="C49" s="7" t="n"/>
      <c r="D49" s="7" t="n"/>
      <c r="E49" s="7" t="n"/>
      <c r="F49" s="7" t="n"/>
      <c r="G49" s="7" t="n"/>
      <c r="H49" s="7" t="n"/>
      <c r="I49" s="7" t="n"/>
      <c r="J49" s="7" t="n"/>
      <c r="K49" s="7" t="n"/>
      <c r="L49" s="7" t="n"/>
    </row>
    <row r="50" ht="18" customHeight="1">
      <c r="A50" s="7" t="n"/>
      <c r="B50" s="7" t="n"/>
      <c r="C50" s="7" t="n"/>
      <c r="D50" s="7" t="n"/>
      <c r="E50" s="7" t="n"/>
      <c r="F50" s="7" t="n"/>
      <c r="G50" s="7" t="n"/>
      <c r="H50" s="7" t="n"/>
      <c r="I50" s="7" t="n"/>
      <c r="J50" s="7" t="n"/>
      <c r="K50" s="7" t="n"/>
      <c r="L50" s="7" t="n"/>
    </row>
    <row r="51" ht="8" customHeight="1"/>
    <row r="52" ht="18" customHeight="1">
      <c r="G52" s="21" t="inlineStr">
        <is>
          <t>承認</t>
        </is>
      </c>
      <c r="H52" s="5" t="n"/>
      <c r="I52" s="21" t="inlineStr">
        <is>
          <t>確認</t>
        </is>
      </c>
      <c r="J52" s="5" t="n"/>
      <c r="K52" s="21" t="inlineStr">
        <is>
          <t>作成</t>
        </is>
      </c>
      <c r="L52" s="5" t="n"/>
    </row>
    <row r="53" ht="18" customHeight="1">
      <c r="G53" s="22" t="n"/>
      <c r="H53" s="7" t="n"/>
      <c r="I53" s="22" t="n"/>
      <c r="J53" s="7" t="n"/>
      <c r="K53" s="22" t="n"/>
      <c r="L53" s="7" t="n"/>
    </row>
    <row r="54" ht="18" customHeight="1">
      <c r="G54" s="7" t="n"/>
      <c r="H54" s="7" t="n"/>
      <c r="I54" s="7" t="n"/>
      <c r="J54" s="7" t="n"/>
      <c r="K54" s="7" t="n"/>
      <c r="L54" s="7" t="n"/>
    </row>
    <row r="55" ht="18" customHeight="1">
      <c r="G55" s="7" t="n"/>
      <c r="H55" s="7" t="n"/>
      <c r="I55" s="7" t="n"/>
      <c r="J55" s="7" t="n"/>
      <c r="K55" s="7" t="n"/>
      <c r="L55" s="7" t="n"/>
    </row>
  </sheetData>
  <mergeCells count="73">
    <mergeCell ref="G21:H21"/>
    <mergeCell ref="A7:L7"/>
    <mergeCell ref="G52:H52"/>
    <mergeCell ref="I1:L1"/>
    <mergeCell ref="A41:L41"/>
    <mergeCell ref="I4:L4"/>
    <mergeCell ref="G27:H27"/>
    <mergeCell ref="A29:D29"/>
    <mergeCell ref="I45:J45"/>
    <mergeCell ref="I29:L29"/>
    <mergeCell ref="K45:L45"/>
    <mergeCell ref="A1:H1"/>
    <mergeCell ref="A45:H45"/>
    <mergeCell ref="A28:D28"/>
    <mergeCell ref="K21:L21"/>
    <mergeCell ref="C19:L19"/>
    <mergeCell ref="A34:L39"/>
    <mergeCell ref="A33:L33"/>
    <mergeCell ref="C18:L18"/>
    <mergeCell ref="A47:L47"/>
    <mergeCell ref="C3:L3"/>
    <mergeCell ref="A23:L23"/>
    <mergeCell ref="K44:L44"/>
    <mergeCell ref="G28:H28"/>
    <mergeCell ref="A17:L17"/>
    <mergeCell ref="A24:D24"/>
    <mergeCell ref="A18:B18"/>
    <mergeCell ref="C5:F5"/>
    <mergeCell ref="G53:H55"/>
    <mergeCell ref="A3:B3"/>
    <mergeCell ref="I53:J55"/>
    <mergeCell ref="I27:L27"/>
    <mergeCell ref="I21:J21"/>
    <mergeCell ref="I43:J43"/>
    <mergeCell ref="A21:B21"/>
    <mergeCell ref="K52:L52"/>
    <mergeCell ref="K43:L43"/>
    <mergeCell ref="C21:D21"/>
    <mergeCell ref="I26:L26"/>
    <mergeCell ref="G24:H24"/>
    <mergeCell ref="C4:F4"/>
    <mergeCell ref="I42:J42"/>
    <mergeCell ref="A5:B5"/>
    <mergeCell ref="G5:H5"/>
    <mergeCell ref="A13:L13"/>
    <mergeCell ref="A31:L31"/>
    <mergeCell ref="A25:D25"/>
    <mergeCell ref="C20:L20"/>
    <mergeCell ref="A42:H42"/>
    <mergeCell ref="K42:L42"/>
    <mergeCell ref="I25:L25"/>
    <mergeCell ref="I52:J52"/>
    <mergeCell ref="G26:H26"/>
    <mergeCell ref="A4:B4"/>
    <mergeCell ref="G4:H4"/>
    <mergeCell ref="A20:B20"/>
    <mergeCell ref="I28:L28"/>
    <mergeCell ref="A27:D27"/>
    <mergeCell ref="G29:H29"/>
    <mergeCell ref="E21:F21"/>
    <mergeCell ref="A30:L30"/>
    <mergeCell ref="I44:J44"/>
    <mergeCell ref="A43:H43"/>
    <mergeCell ref="A19:B19"/>
    <mergeCell ref="G25:H25"/>
    <mergeCell ref="A26:D26"/>
    <mergeCell ref="A14:L15"/>
    <mergeCell ref="A44:H44"/>
    <mergeCell ref="I24:L24"/>
    <mergeCell ref="A48:L50"/>
    <mergeCell ref="A8:L11"/>
    <mergeCell ref="K53:L55"/>
    <mergeCell ref="I5:L5"/>
  </mergeCell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9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結果の集計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2026年10月 実施</t>
        </is>
      </c>
      <c r="J1" s="2" t="n"/>
      <c r="K1" s="2" t="n"/>
      <c r="L1" s="2" t="n"/>
    </row>
    <row r="2" ht="6" customHeight="1"/>
    <row r="3" ht="21" customHeight="1">
      <c r="A3" s="4" t="inlineStr">
        <is>
          <t>調査名</t>
        </is>
      </c>
      <c r="B3" s="5" t="n"/>
      <c r="C3" s="6" t="inlineStr">
        <is>
          <t>定期利用のお客様アンケート（2026年10月）</t>
        </is>
      </c>
      <c r="D3" s="7" t="n"/>
      <c r="E3" s="7" t="n"/>
      <c r="F3" s="7" t="n"/>
      <c r="G3" s="7" t="n"/>
      <c r="H3" s="7" t="n"/>
      <c r="I3" s="7" t="n"/>
      <c r="J3" s="7" t="n"/>
      <c r="K3" s="7" t="n"/>
      <c r="L3" s="7" t="n"/>
    </row>
    <row r="4" ht="16" customHeight="1">
      <c r="A4" s="19" t="inlineStr">
        <is>
          <t>割合＝回答数÷回答者数。グラフは、割合を■の数で表します（■1つ＝5%）。</t>
        </is>
      </c>
    </row>
    <row r="5" ht="16" customHeight="1">
      <c r="A5" s="19" t="inlineStr">
        <is>
          <t>複数回答の設問は、割合の合計が100%を超えるので、合計の行は空欄になります。</t>
        </is>
      </c>
    </row>
    <row r="6" ht="16" customHeight="1">
      <c r="A6" s="19" t="inlineStr">
        <is>
          <t>点は、満足度など段階で聞いた設問だけに入れます（例：大変満足＝5〜不満＝1）。入れると平均点が出ます。</t>
        </is>
      </c>
    </row>
    <row r="7" ht="16" customHeight="1">
      <c r="A7" s="19" t="inlineStr">
        <is>
          <t>回答の形式は一覧から選べます。色の付いた欄は数式で計算します。</t>
        </is>
      </c>
    </row>
    <row r="8" ht="16" customHeight="1">
      <c r="A8" s="19" t="inlineStr">
        <is>
          <t>選択肢を足すときは、表の途中に行を挿入して上の行をコピーします。設問を足すときは、このシートごとコピーします。</t>
        </is>
      </c>
    </row>
    <row r="9" ht="6" customHeight="1"/>
    <row r="10" ht="20" customHeight="1">
      <c r="A10" s="8" t="inlineStr">
        <is>
          <t>Q1. 総合的に、サービスにどのくらい満足していますか</t>
        </is>
      </c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</row>
    <row r="11" ht="21" customHeight="1">
      <c r="A11" s="4" t="inlineStr">
        <is>
          <t>回答の形式</t>
        </is>
      </c>
      <c r="B11" s="5" t="n"/>
      <c r="C11" s="23" t="inlineStr">
        <is>
          <t>単一回答</t>
        </is>
      </c>
      <c r="D11" s="7" t="n"/>
      <c r="E11" s="4" t="inlineStr">
        <is>
          <t>回答者数</t>
        </is>
      </c>
      <c r="F11" s="5" t="n"/>
      <c r="G11" s="11" t="n">
        <v>168</v>
      </c>
      <c r="H11" s="24">
        <f>IF(OR($C$11="",$G$11=""),"",IF($C$11="複数回答","割合の合計は100%を超えます",IF(SUM(F13:F17)=$G$11,"合計と回答者数が合っています","合計が回答者数と合いません")))</f>
        <v/>
      </c>
      <c r="I11" s="13" t="n"/>
      <c r="J11" s="13" t="n"/>
      <c r="K11" s="13" t="n"/>
      <c r="L11" s="13" t="n"/>
    </row>
    <row r="12" ht="20" customHeight="1">
      <c r="A12" s="14" t="inlineStr">
        <is>
          <t>選択肢</t>
        </is>
      </c>
      <c r="B12" s="15" t="n"/>
      <c r="C12" s="15" t="n"/>
      <c r="D12" s="15" t="n"/>
      <c r="E12" s="14" t="inlineStr">
        <is>
          <t>点</t>
        </is>
      </c>
      <c r="F12" s="14" t="inlineStr">
        <is>
          <t>回答数</t>
        </is>
      </c>
      <c r="G12" s="14" t="inlineStr">
        <is>
          <t>割合</t>
        </is>
      </c>
      <c r="H12" s="14" t="inlineStr">
        <is>
          <t>グラフ（割合。■1つ＝5%）</t>
        </is>
      </c>
      <c r="I12" s="15" t="n"/>
      <c r="J12" s="15" t="n"/>
      <c r="K12" s="15" t="n"/>
      <c r="L12" s="15" t="n"/>
    </row>
    <row r="13" ht="20" customHeight="1">
      <c r="A13" s="22" t="inlineStr">
        <is>
          <t>大変満足</t>
        </is>
      </c>
      <c r="B13" s="7" t="n"/>
      <c r="C13" s="7" t="n"/>
      <c r="D13" s="7" t="n"/>
      <c r="E13" s="23" t="n">
        <v>5</v>
      </c>
      <c r="F13" s="11" t="n">
        <v>46</v>
      </c>
      <c r="G13" s="25">
        <f>IF(OR(F13="",$G$11=""),"",IF($G$11&lt;=0,"",F13/$G$11))</f>
        <v/>
      </c>
      <c r="H13" s="26">
        <f>IF(G13="","",REPT("■",ROUND(G13*20,0)))</f>
        <v/>
      </c>
      <c r="I13" s="13" t="n"/>
      <c r="J13" s="13" t="n"/>
      <c r="K13" s="13" t="n"/>
      <c r="L13" s="13" t="n"/>
    </row>
    <row r="14" ht="20" customHeight="1">
      <c r="A14" s="22" t="inlineStr">
        <is>
          <t>満足</t>
        </is>
      </c>
      <c r="B14" s="7" t="n"/>
      <c r="C14" s="7" t="n"/>
      <c r="D14" s="7" t="n"/>
      <c r="E14" s="23" t="n">
        <v>4</v>
      </c>
      <c r="F14" s="11" t="n">
        <v>72</v>
      </c>
      <c r="G14" s="25">
        <f>IF(OR(F14="",$G$11=""),"",IF($G$11&lt;=0,"",F14/$G$11))</f>
        <v/>
      </c>
      <c r="H14" s="26">
        <f>IF(G14="","",REPT("■",ROUND(G14*20,0)))</f>
        <v/>
      </c>
      <c r="I14" s="13" t="n"/>
      <c r="J14" s="13" t="n"/>
      <c r="K14" s="13" t="n"/>
      <c r="L14" s="13" t="n"/>
    </row>
    <row r="15" ht="20" customHeight="1">
      <c r="A15" s="22" t="inlineStr">
        <is>
          <t>ふつう</t>
        </is>
      </c>
      <c r="B15" s="7" t="n"/>
      <c r="C15" s="7" t="n"/>
      <c r="D15" s="7" t="n"/>
      <c r="E15" s="23" t="n">
        <v>3</v>
      </c>
      <c r="F15" s="11" t="n">
        <v>31</v>
      </c>
      <c r="G15" s="25">
        <f>IF(OR(F15="",$G$11=""),"",IF($G$11&lt;=0,"",F15/$G$11))</f>
        <v/>
      </c>
      <c r="H15" s="26">
        <f>IF(G15="","",REPT("■",ROUND(G15*20,0)))</f>
        <v/>
      </c>
      <c r="I15" s="13" t="n"/>
      <c r="J15" s="13" t="n"/>
      <c r="K15" s="13" t="n"/>
      <c r="L15" s="13" t="n"/>
    </row>
    <row r="16" ht="20" customHeight="1">
      <c r="A16" s="22" t="inlineStr">
        <is>
          <t>やや不満</t>
        </is>
      </c>
      <c r="B16" s="7" t="n"/>
      <c r="C16" s="7" t="n"/>
      <c r="D16" s="7" t="n"/>
      <c r="E16" s="23" t="n">
        <v>2</v>
      </c>
      <c r="F16" s="11" t="n">
        <v>14</v>
      </c>
      <c r="G16" s="25">
        <f>IF(OR(F16="",$G$11=""),"",IF($G$11&lt;=0,"",F16/$G$11))</f>
        <v/>
      </c>
      <c r="H16" s="26">
        <f>IF(G16="","",REPT("■",ROUND(G16*20,0)))</f>
        <v/>
      </c>
      <c r="I16" s="13" t="n"/>
      <c r="J16" s="13" t="n"/>
      <c r="K16" s="13" t="n"/>
      <c r="L16" s="13" t="n"/>
    </row>
    <row r="17" ht="20" customHeight="1">
      <c r="A17" s="22" t="inlineStr">
        <is>
          <t>不満</t>
        </is>
      </c>
      <c r="B17" s="7" t="n"/>
      <c r="C17" s="7" t="n"/>
      <c r="D17" s="7" t="n"/>
      <c r="E17" s="23" t="n">
        <v>1</v>
      </c>
      <c r="F17" s="11" t="n">
        <v>5</v>
      </c>
      <c r="G17" s="25">
        <f>IF(OR(F17="",$G$11=""),"",IF($G$11&lt;=0,"",F17/$G$11))</f>
        <v/>
      </c>
      <c r="H17" s="26">
        <f>IF(G17="","",REPT("■",ROUND(G17*20,0)))</f>
        <v/>
      </c>
      <c r="I17" s="13" t="n"/>
      <c r="J17" s="13" t="n"/>
      <c r="K17" s="13" t="n"/>
      <c r="L17" s="13" t="n"/>
    </row>
    <row r="18" ht="21" customHeight="1">
      <c r="A18" s="27" t="inlineStr">
        <is>
          <t>合計（単一回答のとき）</t>
        </is>
      </c>
      <c r="B18" s="5" t="n"/>
      <c r="C18" s="5" t="n"/>
      <c r="D18" s="5" t="n"/>
      <c r="E18" s="28" t="n"/>
      <c r="F18" s="29">
        <f>IF(OR(COUNT(F13:F17)=0,$C$11="複数回答"),"",SUM(F13:F17))</f>
        <v/>
      </c>
      <c r="G18" s="28" t="n"/>
      <c r="H18" s="4" t="inlineStr">
        <is>
          <t>平均点</t>
        </is>
      </c>
      <c r="I18" s="5" t="n"/>
      <c r="J18" s="30">
        <f>IF(SUMIF(E13:E17,"&gt;0",F13:F17)=0,"",SUMPRODUCT(E13:E17,F13:F17)/SUMIF(E13:E17,"&gt;0",F13:F17))</f>
        <v/>
      </c>
      <c r="K18" s="28" t="n"/>
      <c r="L18" s="5" t="n"/>
    </row>
    <row r="19" ht="10" customHeight="1"/>
    <row r="20" ht="20" customHeight="1">
      <c r="A20" s="8" t="inlineStr">
        <is>
          <t>Q2. よかった点を選んでください（いくつでも）</t>
        </is>
      </c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</row>
    <row r="21" ht="21" customHeight="1">
      <c r="A21" s="4" t="inlineStr">
        <is>
          <t>回答の形式</t>
        </is>
      </c>
      <c r="B21" s="5" t="n"/>
      <c r="C21" s="23" t="inlineStr">
        <is>
          <t>複数回答</t>
        </is>
      </c>
      <c r="D21" s="7" t="n"/>
      <c r="E21" s="4" t="inlineStr">
        <is>
          <t>回答者数</t>
        </is>
      </c>
      <c r="F21" s="5" t="n"/>
      <c r="G21" s="11" t="n">
        <v>168</v>
      </c>
      <c r="H21" s="24">
        <f>IF(OR($C$21="",$G$21=""),"",IF($C$21="複数回答","割合の合計は100%を超えます",IF(SUM(F23:F28)=$G$21,"合計と回答者数が合っています","合計が回答者数と合いません")))</f>
        <v/>
      </c>
      <c r="I21" s="13" t="n"/>
      <c r="J21" s="13" t="n"/>
      <c r="K21" s="13" t="n"/>
      <c r="L21" s="13" t="n"/>
    </row>
    <row r="22" ht="20" customHeight="1">
      <c r="A22" s="14" t="inlineStr">
        <is>
          <t>選択肢</t>
        </is>
      </c>
      <c r="B22" s="15" t="n"/>
      <c r="C22" s="15" t="n"/>
      <c r="D22" s="15" t="n"/>
      <c r="E22" s="14" t="inlineStr">
        <is>
          <t>点</t>
        </is>
      </c>
      <c r="F22" s="14" t="inlineStr">
        <is>
          <t>回答数</t>
        </is>
      </c>
      <c r="G22" s="14" t="inlineStr">
        <is>
          <t>割合</t>
        </is>
      </c>
      <c r="H22" s="14" t="inlineStr">
        <is>
          <t>グラフ（割合。■1つ＝5%）</t>
        </is>
      </c>
      <c r="I22" s="15" t="n"/>
      <c r="J22" s="15" t="n"/>
      <c r="K22" s="15" t="n"/>
      <c r="L22" s="15" t="n"/>
    </row>
    <row r="23" ht="20" customHeight="1">
      <c r="A23" s="22" t="inlineStr">
        <is>
          <t>仕上がりのていねいさ</t>
        </is>
      </c>
      <c r="B23" s="7" t="n"/>
      <c r="C23" s="7" t="n"/>
      <c r="D23" s="7" t="n"/>
      <c r="E23" s="23" t="n"/>
      <c r="F23" s="11" t="n">
        <v>112</v>
      </c>
      <c r="G23" s="25">
        <f>IF(OR(F23="",$G$21=""),"",IF($G$21&lt;=0,"",F23/$G$21))</f>
        <v/>
      </c>
      <c r="H23" s="26">
        <f>IF(G23="","",REPT("■",ROUND(G23*20,0)))</f>
        <v/>
      </c>
      <c r="I23" s="13" t="n"/>
      <c r="J23" s="13" t="n"/>
      <c r="K23" s="13" t="n"/>
      <c r="L23" s="13" t="n"/>
    </row>
    <row r="24" ht="20" customHeight="1">
      <c r="A24" s="22" t="inlineStr">
        <is>
          <t>スタッフの対応・人柄</t>
        </is>
      </c>
      <c r="B24" s="7" t="n"/>
      <c r="C24" s="7" t="n"/>
      <c r="D24" s="7" t="n"/>
      <c r="E24" s="23" t="n"/>
      <c r="F24" s="11" t="n">
        <v>98</v>
      </c>
      <c r="G24" s="25">
        <f>IF(OR(F24="",$G$21=""),"",IF($G$21&lt;=0,"",F24/$G$21))</f>
        <v/>
      </c>
      <c r="H24" s="26">
        <f>IF(G24="","",REPT("■",ROUND(G24*20,0)))</f>
        <v/>
      </c>
      <c r="I24" s="13" t="n"/>
      <c r="J24" s="13" t="n"/>
      <c r="K24" s="13" t="n"/>
      <c r="L24" s="13" t="n"/>
    </row>
    <row r="25" ht="20" customHeight="1">
      <c r="A25" s="22" t="inlineStr">
        <is>
          <t>時間どおりに来る</t>
        </is>
      </c>
      <c r="B25" s="7" t="n"/>
      <c r="C25" s="7" t="n"/>
      <c r="D25" s="7" t="n"/>
      <c r="E25" s="23" t="n"/>
      <c r="F25" s="11" t="n">
        <v>64</v>
      </c>
      <c r="G25" s="25">
        <f>IF(OR(F25="",$G$21=""),"",IF($G$21&lt;=0,"",F25/$G$21))</f>
        <v/>
      </c>
      <c r="H25" s="26">
        <f>IF(G25="","",REPT("■",ROUND(G25*20,0)))</f>
        <v/>
      </c>
      <c r="I25" s="13" t="n"/>
      <c r="J25" s="13" t="n"/>
      <c r="K25" s="13" t="n"/>
      <c r="L25" s="13" t="n"/>
    </row>
    <row r="26" ht="20" customHeight="1">
      <c r="A26" s="22" t="inlineStr">
        <is>
          <t>料金</t>
        </is>
      </c>
      <c r="B26" s="7" t="n"/>
      <c r="C26" s="7" t="n"/>
      <c r="D26" s="7" t="n"/>
      <c r="E26" s="23" t="n"/>
      <c r="F26" s="11" t="n">
        <v>41</v>
      </c>
      <c r="G26" s="25">
        <f>IF(OR(F26="",$G$21=""),"",IF($G$21&lt;=0,"",F26/$G$21))</f>
        <v/>
      </c>
      <c r="H26" s="26">
        <f>IF(G26="","",REPT("■",ROUND(G26*20,0)))</f>
        <v/>
      </c>
      <c r="I26" s="13" t="n"/>
      <c r="J26" s="13" t="n"/>
      <c r="K26" s="13" t="n"/>
      <c r="L26" s="13" t="n"/>
    </row>
    <row r="27" ht="20" customHeight="1">
      <c r="A27" s="22" t="inlineStr">
        <is>
          <t>予約のしやすさ</t>
        </is>
      </c>
      <c r="B27" s="7" t="n"/>
      <c r="C27" s="7" t="n"/>
      <c r="D27" s="7" t="n"/>
      <c r="E27" s="23" t="n"/>
      <c r="F27" s="11" t="n">
        <v>36</v>
      </c>
      <c r="G27" s="25">
        <f>IF(OR(F27="",$G$21=""),"",IF($G$21&lt;=0,"",F27/$G$21))</f>
        <v/>
      </c>
      <c r="H27" s="26">
        <f>IF(G27="","",REPT("■",ROUND(G27*20,0)))</f>
        <v/>
      </c>
      <c r="I27" s="13" t="n"/>
      <c r="J27" s="13" t="n"/>
      <c r="K27" s="13" t="n"/>
      <c r="L27" s="13" t="n"/>
    </row>
    <row r="28" ht="20" customHeight="1">
      <c r="A28" s="22" t="inlineStr">
        <is>
          <t>その他</t>
        </is>
      </c>
      <c r="B28" s="7" t="n"/>
      <c r="C28" s="7" t="n"/>
      <c r="D28" s="7" t="n"/>
      <c r="E28" s="23" t="n"/>
      <c r="F28" s="11" t="n">
        <v>9</v>
      </c>
      <c r="G28" s="25">
        <f>IF(OR(F28="",$G$21=""),"",IF($G$21&lt;=0,"",F28/$G$21))</f>
        <v/>
      </c>
      <c r="H28" s="26">
        <f>IF(G28="","",REPT("■",ROUND(G28*20,0)))</f>
        <v/>
      </c>
      <c r="I28" s="13" t="n"/>
      <c r="J28" s="13" t="n"/>
      <c r="K28" s="13" t="n"/>
      <c r="L28" s="13" t="n"/>
    </row>
    <row r="29" ht="21" customHeight="1">
      <c r="A29" s="27" t="inlineStr">
        <is>
          <t>合計（単一回答のとき）</t>
        </is>
      </c>
      <c r="B29" s="5" t="n"/>
      <c r="C29" s="5" t="n"/>
      <c r="D29" s="5" t="n"/>
      <c r="E29" s="28" t="n"/>
      <c r="F29" s="29">
        <f>IF(OR(COUNT(F23:F28)=0,$C$21="複数回答"),"",SUM(F23:F28))</f>
        <v/>
      </c>
      <c r="G29" s="28" t="n"/>
      <c r="H29" s="4" t="inlineStr">
        <is>
          <t>平均点</t>
        </is>
      </c>
      <c r="I29" s="5" t="n"/>
      <c r="J29" s="30">
        <f>IF(SUMIF(E23:E28,"&gt;0",F23:F28)=0,"",SUMPRODUCT(E23:E28,F23:F28)/SUMIF(E23:E28,"&gt;0",F23:F28))</f>
        <v/>
      </c>
      <c r="K29" s="28" t="n"/>
      <c r="L29" s="5" t="n"/>
    </row>
    <row r="30" ht="10" customHeight="1"/>
    <row r="31" ht="20" customHeight="1">
      <c r="A31" s="8" t="inlineStr">
        <is>
          <t>Q3. 不満な点・直してほしい点を選んでください（いくつでも）</t>
        </is>
      </c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  <c r="L31" s="9" t="n"/>
    </row>
    <row r="32" ht="21" customHeight="1">
      <c r="A32" s="4" t="inlineStr">
        <is>
          <t>回答の形式</t>
        </is>
      </c>
      <c r="B32" s="5" t="n"/>
      <c r="C32" s="23" t="inlineStr">
        <is>
          <t>複数回答</t>
        </is>
      </c>
      <c r="D32" s="7" t="n"/>
      <c r="E32" s="4" t="inlineStr">
        <is>
          <t>回答者数</t>
        </is>
      </c>
      <c r="F32" s="5" t="n"/>
      <c r="G32" s="11" t="n">
        <v>168</v>
      </c>
      <c r="H32" s="24">
        <f>IF(OR($C$32="",$G$32=""),"",IF($C$32="複数回答","割合の合計は100%を超えます",IF(SUM(F34:F39)=$G$32,"合計と回答者数が合っています","合計が回答者数と合いません")))</f>
        <v/>
      </c>
      <c r="I32" s="13" t="n"/>
      <c r="J32" s="13" t="n"/>
      <c r="K32" s="13" t="n"/>
      <c r="L32" s="13" t="n"/>
    </row>
    <row r="33" ht="20" customHeight="1">
      <c r="A33" s="14" t="inlineStr">
        <is>
          <t>選択肢</t>
        </is>
      </c>
      <c r="B33" s="15" t="n"/>
      <c r="C33" s="15" t="n"/>
      <c r="D33" s="15" t="n"/>
      <c r="E33" s="14" t="inlineStr">
        <is>
          <t>点</t>
        </is>
      </c>
      <c r="F33" s="14" t="inlineStr">
        <is>
          <t>回答数</t>
        </is>
      </c>
      <c r="G33" s="14" t="inlineStr">
        <is>
          <t>割合</t>
        </is>
      </c>
      <c r="H33" s="14" t="inlineStr">
        <is>
          <t>グラフ（割合。■1つ＝5%）</t>
        </is>
      </c>
      <c r="I33" s="15" t="n"/>
      <c r="J33" s="15" t="n"/>
      <c r="K33" s="15" t="n"/>
      <c r="L33" s="15" t="n"/>
    </row>
    <row r="34" ht="20" customHeight="1">
      <c r="A34" s="22" t="inlineStr">
        <is>
          <t>担当スタッフが変わる</t>
        </is>
      </c>
      <c r="B34" s="7" t="n"/>
      <c r="C34" s="7" t="n"/>
      <c r="D34" s="7" t="n"/>
      <c r="E34" s="23" t="n"/>
      <c r="F34" s="11" t="n">
        <v>52</v>
      </c>
      <c r="G34" s="25">
        <f>IF(OR(F34="",$G$32=""),"",IF($G$32&lt;=0,"",F34/$G$32))</f>
        <v/>
      </c>
      <c r="H34" s="26">
        <f>IF(G34="","",REPT("■",ROUND(G34*20,0)))</f>
        <v/>
      </c>
      <c r="I34" s="13" t="n"/>
      <c r="J34" s="13" t="n"/>
      <c r="K34" s="13" t="n"/>
      <c r="L34" s="13" t="n"/>
    </row>
    <row r="35" ht="20" customHeight="1">
      <c r="A35" s="22" t="inlineStr">
        <is>
          <t>予約の変更が電話でしかできない</t>
        </is>
      </c>
      <c r="B35" s="7" t="n"/>
      <c r="C35" s="7" t="n"/>
      <c r="D35" s="7" t="n"/>
      <c r="E35" s="23" t="n"/>
      <c r="F35" s="11" t="n">
        <v>47</v>
      </c>
      <c r="G35" s="25">
        <f>IF(OR(F35="",$G$32=""),"",IF($G$32&lt;=0,"",F35/$G$32))</f>
        <v/>
      </c>
      <c r="H35" s="26">
        <f>IF(G35="","",REPT("■",ROUND(G35*20,0)))</f>
        <v/>
      </c>
      <c r="I35" s="13" t="n"/>
      <c r="J35" s="13" t="n"/>
      <c r="K35" s="13" t="n"/>
      <c r="L35" s="13" t="n"/>
    </row>
    <row r="36" ht="20" customHeight="1">
      <c r="A36" s="22" t="inlineStr">
        <is>
          <t>料金が高い</t>
        </is>
      </c>
      <c r="B36" s="7" t="n"/>
      <c r="C36" s="7" t="n"/>
      <c r="D36" s="7" t="n"/>
      <c r="E36" s="23" t="n"/>
      <c r="F36" s="11" t="n">
        <v>30</v>
      </c>
      <c r="G36" s="25">
        <f>IF(OR(F36="",$G$32=""),"",IF($G$32&lt;=0,"",F36/$G$32))</f>
        <v/>
      </c>
      <c r="H36" s="26">
        <f>IF(G36="","",REPT("■",ROUND(G36*20,0)))</f>
        <v/>
      </c>
      <c r="I36" s="13" t="n"/>
      <c r="J36" s="13" t="n"/>
      <c r="K36" s="13" t="n"/>
      <c r="L36" s="13" t="n"/>
    </row>
    <row r="37" ht="20" customHeight="1">
      <c r="A37" s="22" t="inlineStr">
        <is>
          <t>作業の時間が短い</t>
        </is>
      </c>
      <c r="B37" s="7" t="n"/>
      <c r="C37" s="7" t="n"/>
      <c r="D37" s="7" t="n"/>
      <c r="E37" s="23" t="n"/>
      <c r="F37" s="11" t="n">
        <v>21</v>
      </c>
      <c r="G37" s="25">
        <f>IF(OR(F37="",$G$32=""),"",IF($G$32&lt;=0,"",F37/$G$32))</f>
        <v/>
      </c>
      <c r="H37" s="26">
        <f>IF(G37="","",REPT("■",ROUND(G37*20,0)))</f>
        <v/>
      </c>
      <c r="I37" s="13" t="n"/>
      <c r="J37" s="13" t="n"/>
      <c r="K37" s="13" t="n"/>
      <c r="L37" s="13" t="n"/>
    </row>
    <row r="38" ht="20" customHeight="1">
      <c r="A38" s="22" t="inlineStr">
        <is>
          <t>その他</t>
        </is>
      </c>
      <c r="B38" s="7" t="n"/>
      <c r="C38" s="7" t="n"/>
      <c r="D38" s="7" t="n"/>
      <c r="E38" s="23" t="n"/>
      <c r="F38" s="11" t="n">
        <v>11</v>
      </c>
      <c r="G38" s="25">
        <f>IF(OR(F38="",$G$32=""),"",IF($G$32&lt;=0,"",F38/$G$32))</f>
        <v/>
      </c>
      <c r="H38" s="26">
        <f>IF(G38="","",REPT("■",ROUND(G38*20,0)))</f>
        <v/>
      </c>
      <c r="I38" s="13" t="n"/>
      <c r="J38" s="13" t="n"/>
      <c r="K38" s="13" t="n"/>
      <c r="L38" s="13" t="n"/>
    </row>
    <row r="39" ht="20" customHeight="1">
      <c r="A39" s="22" t="inlineStr">
        <is>
          <t>特にない</t>
        </is>
      </c>
      <c r="B39" s="7" t="n"/>
      <c r="C39" s="7" t="n"/>
      <c r="D39" s="7" t="n"/>
      <c r="E39" s="23" t="n"/>
      <c r="F39" s="11" t="n">
        <v>44</v>
      </c>
      <c r="G39" s="25">
        <f>IF(OR(F39="",$G$32=""),"",IF($G$32&lt;=0,"",F39/$G$32))</f>
        <v/>
      </c>
      <c r="H39" s="26">
        <f>IF(G39="","",REPT("■",ROUND(G39*20,0)))</f>
        <v/>
      </c>
      <c r="I39" s="13" t="n"/>
      <c r="J39" s="13" t="n"/>
      <c r="K39" s="13" t="n"/>
      <c r="L39" s="13" t="n"/>
    </row>
    <row r="40" ht="21" customHeight="1">
      <c r="A40" s="27" t="inlineStr">
        <is>
          <t>合計（単一回答のとき）</t>
        </is>
      </c>
      <c r="B40" s="5" t="n"/>
      <c r="C40" s="5" t="n"/>
      <c r="D40" s="5" t="n"/>
      <c r="E40" s="28" t="n"/>
      <c r="F40" s="29">
        <f>IF(OR(COUNT(F34:F39)=0,$C$32="複数回答"),"",SUM(F34:F39))</f>
        <v/>
      </c>
      <c r="G40" s="28" t="n"/>
      <c r="H40" s="4" t="inlineStr">
        <is>
          <t>平均点</t>
        </is>
      </c>
      <c r="I40" s="5" t="n"/>
      <c r="J40" s="30">
        <f>IF(SUMIF(E34:E39,"&gt;0",F34:F39)=0,"",SUMPRODUCT(E34:E39,F34:F39)/SUMIF(E34:E39,"&gt;0",F34:F39))</f>
        <v/>
      </c>
      <c r="K40" s="28" t="n"/>
      <c r="L40" s="5" t="n"/>
    </row>
    <row r="41" ht="10" customHeight="1"/>
    <row r="42" ht="20" customHeight="1">
      <c r="A42" s="8" t="inlineStr">
        <is>
          <t>Q4. 来年も続けて利用したいですか</t>
        </is>
      </c>
      <c r="B42" s="9" t="n"/>
      <c r="C42" s="9" t="n"/>
      <c r="D42" s="9" t="n"/>
      <c r="E42" s="9" t="n"/>
      <c r="F42" s="9" t="n"/>
      <c r="G42" s="9" t="n"/>
      <c r="H42" s="9" t="n"/>
      <c r="I42" s="9" t="n"/>
      <c r="J42" s="9" t="n"/>
      <c r="K42" s="9" t="n"/>
      <c r="L42" s="9" t="n"/>
    </row>
    <row r="43" ht="21" customHeight="1">
      <c r="A43" s="4" t="inlineStr">
        <is>
          <t>回答の形式</t>
        </is>
      </c>
      <c r="B43" s="5" t="n"/>
      <c r="C43" s="23" t="inlineStr">
        <is>
          <t>単一回答</t>
        </is>
      </c>
      <c r="D43" s="7" t="n"/>
      <c r="E43" s="4" t="inlineStr">
        <is>
          <t>回答者数</t>
        </is>
      </c>
      <c r="F43" s="5" t="n"/>
      <c r="G43" s="11" t="n">
        <v>168</v>
      </c>
      <c r="H43" s="24">
        <f>IF(OR($C$43="",$G$43=""),"",IF($C$43="複数回答","割合の合計は100%を超えます",IF(SUM(F45:F47)=$G$43,"合計と回答者数が合っています","合計が回答者数と合いません")))</f>
        <v/>
      </c>
      <c r="I43" s="13" t="n"/>
      <c r="J43" s="13" t="n"/>
      <c r="K43" s="13" t="n"/>
      <c r="L43" s="13" t="n"/>
    </row>
    <row r="44" ht="20" customHeight="1">
      <c r="A44" s="14" t="inlineStr">
        <is>
          <t>選択肢</t>
        </is>
      </c>
      <c r="B44" s="15" t="n"/>
      <c r="C44" s="15" t="n"/>
      <c r="D44" s="15" t="n"/>
      <c r="E44" s="14" t="inlineStr">
        <is>
          <t>点</t>
        </is>
      </c>
      <c r="F44" s="14" t="inlineStr">
        <is>
          <t>回答数</t>
        </is>
      </c>
      <c r="G44" s="14" t="inlineStr">
        <is>
          <t>割合</t>
        </is>
      </c>
      <c r="H44" s="14" t="inlineStr">
        <is>
          <t>グラフ（割合。■1つ＝5%）</t>
        </is>
      </c>
      <c r="I44" s="15" t="n"/>
      <c r="J44" s="15" t="n"/>
      <c r="K44" s="15" t="n"/>
      <c r="L44" s="15" t="n"/>
    </row>
    <row r="45" ht="20" customHeight="1">
      <c r="A45" s="22" t="inlineStr">
        <is>
          <t>続けたい</t>
        </is>
      </c>
      <c r="B45" s="7" t="n"/>
      <c r="C45" s="7" t="n"/>
      <c r="D45" s="7" t="n"/>
      <c r="E45" s="23" t="n"/>
      <c r="F45" s="11" t="n">
        <v>121</v>
      </c>
      <c r="G45" s="25">
        <f>IF(OR(F45="",$G$43=""),"",IF($G$43&lt;=0,"",F45/$G$43))</f>
        <v/>
      </c>
      <c r="H45" s="26">
        <f>IF(G45="","",REPT("■",ROUND(G45*20,0)))</f>
        <v/>
      </c>
      <c r="I45" s="13" t="n"/>
      <c r="J45" s="13" t="n"/>
      <c r="K45" s="13" t="n"/>
      <c r="L45" s="13" t="n"/>
    </row>
    <row r="46" ht="20" customHeight="1">
      <c r="A46" s="22" t="inlineStr">
        <is>
          <t>わからない</t>
        </is>
      </c>
      <c r="B46" s="7" t="n"/>
      <c r="C46" s="7" t="n"/>
      <c r="D46" s="7" t="n"/>
      <c r="E46" s="23" t="n"/>
      <c r="F46" s="11" t="n">
        <v>38</v>
      </c>
      <c r="G46" s="25">
        <f>IF(OR(F46="",$G$43=""),"",IF($G$43&lt;=0,"",F46/$G$43))</f>
        <v/>
      </c>
      <c r="H46" s="26">
        <f>IF(G46="","",REPT("■",ROUND(G46*20,0)))</f>
        <v/>
      </c>
      <c r="I46" s="13" t="n"/>
      <c r="J46" s="13" t="n"/>
      <c r="K46" s="13" t="n"/>
      <c r="L46" s="13" t="n"/>
    </row>
    <row r="47" ht="20" customHeight="1">
      <c r="A47" s="22" t="inlineStr">
        <is>
          <t>やめたい</t>
        </is>
      </c>
      <c r="B47" s="7" t="n"/>
      <c r="C47" s="7" t="n"/>
      <c r="D47" s="7" t="n"/>
      <c r="E47" s="23" t="n"/>
      <c r="F47" s="11" t="n">
        <v>9</v>
      </c>
      <c r="G47" s="25">
        <f>IF(OR(F47="",$G$43=""),"",IF($G$43&lt;=0,"",F47/$G$43))</f>
        <v/>
      </c>
      <c r="H47" s="26">
        <f>IF(G47="","",REPT("■",ROUND(G47*20,0)))</f>
        <v/>
      </c>
      <c r="I47" s="13" t="n"/>
      <c r="J47" s="13" t="n"/>
      <c r="K47" s="13" t="n"/>
      <c r="L47" s="13" t="n"/>
    </row>
    <row r="48" ht="21" customHeight="1">
      <c r="A48" s="27" t="inlineStr">
        <is>
          <t>合計（単一回答のとき）</t>
        </is>
      </c>
      <c r="B48" s="5" t="n"/>
      <c r="C48" s="5" t="n"/>
      <c r="D48" s="5" t="n"/>
      <c r="E48" s="28" t="n"/>
      <c r="F48" s="29">
        <f>IF(OR(COUNT(F45:F47)=0,$C$43="複数回答"),"",SUM(F45:F47))</f>
        <v/>
      </c>
      <c r="G48" s="28" t="n"/>
      <c r="H48" s="4" t="inlineStr">
        <is>
          <t>平均点</t>
        </is>
      </c>
      <c r="I48" s="5" t="n"/>
      <c r="J48" s="30">
        <f>IF(SUMIF(E45:E47,"&gt;0",F45:F47)=0,"",SUMPRODUCT(E45:E47,F45:F47)/SUMIF(E45:E47,"&gt;0",F45:F47))</f>
        <v/>
      </c>
      <c r="K48" s="28" t="n"/>
      <c r="L48" s="5" t="n"/>
    </row>
    <row r="49" ht="10" customHeight="1"/>
    <row r="50" ht="20" customHeight="1">
      <c r="A50" s="8" t="inlineStr">
        <is>
          <t>Q5. ご意見・ご要望（自由記述）</t>
        </is>
      </c>
      <c r="B50" s="9" t="n"/>
      <c r="C50" s="9" t="n"/>
      <c r="D50" s="9" t="n"/>
      <c r="E50" s="9" t="n"/>
      <c r="F50" s="9" t="n"/>
      <c r="G50" s="9" t="n"/>
      <c r="H50" s="9" t="n"/>
      <c r="I50" s="9" t="n"/>
      <c r="J50" s="9" t="n"/>
      <c r="K50" s="9" t="n"/>
      <c r="L50" s="9" t="n"/>
    </row>
    <row r="51" ht="21" customHeight="1">
      <c r="A51" s="4" t="inlineStr">
        <is>
          <t>書いた人の数</t>
        </is>
      </c>
      <c r="B51" s="5" t="n"/>
      <c r="C51" s="11" t="n">
        <v>54</v>
      </c>
      <c r="D51" s="7" t="n"/>
      <c r="E51" s="31" t="inlineStr">
        <is>
          <t>1件は、いちばん近い分類1つに数えます。</t>
        </is>
      </c>
    </row>
    <row r="52" ht="20" customHeight="1">
      <c r="A52" s="14" t="inlineStr">
        <is>
          <t>分類</t>
        </is>
      </c>
      <c r="B52" s="15" t="n"/>
      <c r="C52" s="15" t="n"/>
      <c r="D52" s="14" t="inlineStr">
        <is>
          <t>件数</t>
        </is>
      </c>
      <c r="E52" s="14" t="inlineStr">
        <is>
          <t>割合</t>
        </is>
      </c>
      <c r="F52" s="14" t="inlineStr">
        <is>
          <t>主な声（要約）</t>
        </is>
      </c>
      <c r="G52" s="15" t="n"/>
      <c r="H52" s="15" t="n"/>
      <c r="I52" s="15" t="n"/>
      <c r="J52" s="15" t="n"/>
      <c r="K52" s="15" t="n"/>
      <c r="L52" s="15" t="n"/>
    </row>
    <row r="53" ht="33" customHeight="1">
      <c r="A53" s="6" t="inlineStr">
        <is>
          <t>担当スタッフについて</t>
        </is>
      </c>
      <c r="B53" s="7" t="n"/>
      <c r="C53" s="7" t="n"/>
      <c r="D53" s="11" t="n">
        <v>21</v>
      </c>
      <c r="E53" s="25">
        <f>IF(OR(D53="",$C$51=""),"",IF($C$51&lt;=0,"",D53/$C$51))</f>
        <v/>
      </c>
      <c r="F53" s="18" t="inlineStr">
        <is>
          <t>同じ人に来てほしい。担当が変わるたびに、家の中のことを説明し直すのが手間</t>
        </is>
      </c>
      <c r="G53" s="7" t="n"/>
      <c r="H53" s="7" t="n"/>
      <c r="I53" s="7" t="n"/>
      <c r="J53" s="7" t="n"/>
      <c r="K53" s="7" t="n"/>
      <c r="L53" s="7" t="n"/>
    </row>
    <row r="54" ht="33" customHeight="1">
      <c r="A54" s="6" t="inlineStr">
        <is>
          <t>予約・連絡について</t>
        </is>
      </c>
      <c r="B54" s="7" t="n"/>
      <c r="C54" s="7" t="n"/>
      <c r="D54" s="11" t="n">
        <v>15</v>
      </c>
      <c r="E54" s="25">
        <f>IF(OR(D54="",$C$51=""),"",IF($C$51&lt;=0,"",D54/$C$51))</f>
        <v/>
      </c>
      <c r="F54" s="18" t="inlineStr">
        <is>
          <t>予約の日を変えたいときに、電話の受付の時間（平日10〜17時）に間に合わない</t>
        </is>
      </c>
      <c r="G54" s="7" t="n"/>
      <c r="H54" s="7" t="n"/>
      <c r="I54" s="7" t="n"/>
      <c r="J54" s="7" t="n"/>
      <c r="K54" s="7" t="n"/>
      <c r="L54" s="7" t="n"/>
    </row>
    <row r="55" ht="33" customHeight="1">
      <c r="A55" s="6" t="inlineStr">
        <is>
          <t>作業の内容について</t>
        </is>
      </c>
      <c r="B55" s="7" t="n"/>
      <c r="C55" s="7" t="n"/>
      <c r="D55" s="11" t="n">
        <v>10</v>
      </c>
      <c r="E55" s="25">
        <f>IF(OR(D55="",$C$51=""),"",IF($C$51&lt;=0,"",D55/$C$51))</f>
        <v/>
      </c>
      <c r="F55" s="18" t="inlineStr">
        <is>
          <t>水回りにもう少し時間をかけてほしい。作業の終わりに、何をしたかを聞きたい</t>
        </is>
      </c>
      <c r="G55" s="7" t="n"/>
      <c r="H55" s="7" t="n"/>
      <c r="I55" s="7" t="n"/>
      <c r="J55" s="7" t="n"/>
      <c r="K55" s="7" t="n"/>
      <c r="L55" s="7" t="n"/>
    </row>
    <row r="56" ht="20" customHeight="1">
      <c r="A56" s="6" t="inlineStr">
        <is>
          <t>料金について</t>
        </is>
      </c>
      <c r="B56" s="7" t="n"/>
      <c r="C56" s="7" t="n"/>
      <c r="D56" s="11" t="n">
        <v>5</v>
      </c>
      <c r="E56" s="25">
        <f>IF(OR(D56="",$C$51=""),"",IF($C$51&lt;=0,"",D56/$C$51))</f>
        <v/>
      </c>
      <c r="F56" s="18" t="inlineStr">
        <is>
          <t>2時間より短いプランがほしい</t>
        </is>
      </c>
      <c r="G56" s="7" t="n"/>
      <c r="H56" s="7" t="n"/>
      <c r="I56" s="7" t="n"/>
      <c r="J56" s="7" t="n"/>
      <c r="K56" s="7" t="n"/>
      <c r="L56" s="7" t="n"/>
    </row>
    <row r="57" ht="20" customHeight="1">
      <c r="A57" s="6" t="inlineStr">
        <is>
          <t>その他</t>
        </is>
      </c>
      <c r="B57" s="7" t="n"/>
      <c r="C57" s="7" t="n"/>
      <c r="D57" s="11" t="n">
        <v>3</v>
      </c>
      <c r="E57" s="25">
        <f>IF(OR(D57="",$C$51=""),"",IF($C$51&lt;=0,"",D57/$C$51))</f>
        <v/>
      </c>
      <c r="F57" s="18" t="inlineStr">
        <is>
          <t>支払いの方法を増やしてほしい</t>
        </is>
      </c>
      <c r="G57" s="7" t="n"/>
      <c r="H57" s="7" t="n"/>
      <c r="I57" s="7" t="n"/>
      <c r="J57" s="7" t="n"/>
      <c r="K57" s="7" t="n"/>
      <c r="L57" s="7" t="n"/>
    </row>
    <row r="58" ht="21" customHeight="1">
      <c r="A58" s="27" t="inlineStr">
        <is>
          <t>合計</t>
        </is>
      </c>
      <c r="B58" s="5" t="n"/>
      <c r="C58" s="5" t="n"/>
      <c r="D58" s="29">
        <f>IF(COUNT(D53:D57)=0,"",SUM(D53:D57))</f>
        <v/>
      </c>
      <c r="E58" s="28" t="n"/>
      <c r="F58" s="5" t="n"/>
      <c r="G58" s="5" t="n"/>
      <c r="H58" s="5" t="n"/>
      <c r="I58" s="5" t="n"/>
      <c r="J58" s="5" t="n"/>
      <c r="K58" s="5" t="n"/>
      <c r="L58" s="5" t="n"/>
    </row>
    <row r="59" ht="16" customHeight="1">
      <c r="A59" s="19" t="inlineStr">
        <is>
          <t>主な声は、そのまま写さず、同じ内容の声をまとめて要約します。個人や家がわかる書き方はしません。</t>
        </is>
      </c>
    </row>
  </sheetData>
  <mergeCells count="108">
    <mergeCell ref="E58:L58"/>
    <mergeCell ref="I1:L1"/>
    <mergeCell ref="F56:L56"/>
    <mergeCell ref="H43:L43"/>
    <mergeCell ref="A51:B51"/>
    <mergeCell ref="A29:D29"/>
    <mergeCell ref="A57:C57"/>
    <mergeCell ref="A13:D13"/>
    <mergeCell ref="A44:D44"/>
    <mergeCell ref="H25:L25"/>
    <mergeCell ref="F57:L57"/>
    <mergeCell ref="A15:D15"/>
    <mergeCell ref="A24:D24"/>
    <mergeCell ref="F54:L54"/>
    <mergeCell ref="A52:C52"/>
    <mergeCell ref="C43:D43"/>
    <mergeCell ref="H17:L17"/>
    <mergeCell ref="H11:L11"/>
    <mergeCell ref="A16:D16"/>
    <mergeCell ref="A27:D27"/>
    <mergeCell ref="H12:L12"/>
    <mergeCell ref="A6:L6"/>
    <mergeCell ref="A33:D33"/>
    <mergeCell ref="A17:D17"/>
    <mergeCell ref="A22:D22"/>
    <mergeCell ref="A35:D35"/>
    <mergeCell ref="H38:L38"/>
    <mergeCell ref="A11:B11"/>
    <mergeCell ref="H44:L44"/>
    <mergeCell ref="A55:C55"/>
    <mergeCell ref="A28:D28"/>
    <mergeCell ref="H21:L21"/>
    <mergeCell ref="A48:D48"/>
    <mergeCell ref="A5:L5"/>
    <mergeCell ref="A4:L4"/>
    <mergeCell ref="H16:L16"/>
    <mergeCell ref="A58:C58"/>
    <mergeCell ref="A31:L31"/>
    <mergeCell ref="H22:L22"/>
    <mergeCell ref="A46:D46"/>
    <mergeCell ref="H48:I48"/>
    <mergeCell ref="A26:D26"/>
    <mergeCell ref="H40:I40"/>
    <mergeCell ref="A50:L50"/>
    <mergeCell ref="K29:L29"/>
    <mergeCell ref="A42:L42"/>
    <mergeCell ref="A34:D34"/>
    <mergeCell ref="E51:L51"/>
    <mergeCell ref="H46:L46"/>
    <mergeCell ref="A39:D39"/>
    <mergeCell ref="K40:L40"/>
    <mergeCell ref="A3:B3"/>
    <mergeCell ref="A36:D36"/>
    <mergeCell ref="A20:L20"/>
    <mergeCell ref="A45:D45"/>
    <mergeCell ref="A21:B21"/>
    <mergeCell ref="C21:D21"/>
    <mergeCell ref="H45:L45"/>
    <mergeCell ref="C51:D51"/>
    <mergeCell ref="H32:L32"/>
    <mergeCell ref="A32:B32"/>
    <mergeCell ref="F55:L55"/>
    <mergeCell ref="H13:L13"/>
    <mergeCell ref="H47:L47"/>
    <mergeCell ref="A59:L59"/>
    <mergeCell ref="H27:L27"/>
    <mergeCell ref="A37:D37"/>
    <mergeCell ref="C32:D32"/>
    <mergeCell ref="E32:F32"/>
    <mergeCell ref="A43:B43"/>
    <mergeCell ref="A12:D12"/>
    <mergeCell ref="H15:L15"/>
    <mergeCell ref="H24:L24"/>
    <mergeCell ref="H33:L33"/>
    <mergeCell ref="K18:L18"/>
    <mergeCell ref="A54:C54"/>
    <mergeCell ref="A14:D14"/>
    <mergeCell ref="E43:F43"/>
    <mergeCell ref="A23:D23"/>
    <mergeCell ref="H26:L26"/>
    <mergeCell ref="A7:L7"/>
    <mergeCell ref="H35:L35"/>
    <mergeCell ref="H29:I29"/>
    <mergeCell ref="F52:L52"/>
    <mergeCell ref="A38:D38"/>
    <mergeCell ref="A56:C56"/>
    <mergeCell ref="A1:H1"/>
    <mergeCell ref="H34:L34"/>
    <mergeCell ref="A40:D40"/>
    <mergeCell ref="H39:L39"/>
    <mergeCell ref="C3:L3"/>
    <mergeCell ref="F53:L53"/>
    <mergeCell ref="A8:L8"/>
    <mergeCell ref="H36:L36"/>
    <mergeCell ref="A53:C53"/>
    <mergeCell ref="A10:L10"/>
    <mergeCell ref="C11:D11"/>
    <mergeCell ref="E11:F11"/>
    <mergeCell ref="A25:D25"/>
    <mergeCell ref="H28:L28"/>
    <mergeCell ref="H37:L37"/>
    <mergeCell ref="K48:L48"/>
    <mergeCell ref="A18:D18"/>
    <mergeCell ref="H18:I18"/>
    <mergeCell ref="H14:L14"/>
    <mergeCell ref="H23:L23"/>
    <mergeCell ref="A47:D47"/>
    <mergeCell ref="E21:F21"/>
  </mergeCells>
  <dataValidations count="4">
    <dataValidation sqref="C11" showDropDown="0" showInputMessage="0" showErrorMessage="0" allowBlank="1" type="list">
      <formula1>"単一回答,複数回答"</formula1>
    </dataValidation>
    <dataValidation sqref="C21" showDropDown="0" showInputMessage="0" showErrorMessage="0" allowBlank="1" type="list">
      <formula1>"単一回答,複数回答"</formula1>
    </dataValidation>
    <dataValidation sqref="C32" showDropDown="0" showInputMessage="0" showErrorMessage="0" allowBlank="1" type="list">
      <formula1>"単一回答,複数回答"</formula1>
    </dataValidation>
    <dataValidation sqref="C43" showDropDown="0" showInputMessage="0" showErrorMessage="0" allowBlank="1" type="list">
      <formula1>"単一回答,複数回答"</formula1>
    </dataValidation>
  </dataValidations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2026-11-03T14:22:43Z</dcterms:created>
  <dcterms:modified xmlns:dcterms="http://purl.org/dc/terms/" xmlns:xsi="http://www.w3.org/2001/XMLSchema-instance" xsi:type="dcterms:W3CDTF">2026-11-03T14:22:43Z</dcterms:modified>
</cp:coreProperties>
</file>