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障害報告書" sheetId="1" state="visible" r:id="rId1"/>
    <sheet xmlns:r="http://schemas.openxmlformats.org/officeDocument/2006/relationships" name="インシデントの一覧" sheetId="2" state="visible" r:id="rId2"/>
  </sheets>
  <definedNames>
    <definedName name="_xlnm.Print_Area" localSheetId="0">'障害報告書'!$A$1:$L$53</definedName>
    <definedName name="_xlnm.Print_Area" localSheetId="1">'インシデントの一覧'!$A$1:$P$17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m/d h:mm"/>
    <numFmt numFmtId="166" formatCode="[h]&quot;時間&quot;mm&quot;分&quot;"/>
    <numFmt numFmtId="167" formatCode="[h]:mm"/>
    <numFmt numFmtId="168" formatCode="#,##0&quot;件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3" fillId="2" borderId="2" applyAlignment="1" pivotButton="0" quotePrefix="0" xfId="0">
      <alignment horizontal="left" vertical="center" indent="1"/>
    </xf>
    <xf numFmtId="165" fontId="4" fillId="0" borderId="2" applyAlignment="1" pivotButton="0" quotePrefix="0" xfId="0">
      <alignment horizontal="center" vertical="center"/>
    </xf>
    <xf numFmtId="166" fontId="5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6" fillId="0" borderId="0" applyAlignment="1" pivotButton="0" quotePrefix="0" xfId="0">
      <alignment horizontal="left" vertical="center" wrapText="1" indent="1"/>
    </xf>
    <xf numFmtId="0" fontId="7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8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10" fillId="2" borderId="2" applyAlignment="1" pivotButton="0" quotePrefix="0" xfId="0">
      <alignment horizontal="left" vertical="center" wrapText="1" indent="1"/>
    </xf>
    <xf numFmtId="168" fontId="5" fillId="3" borderId="2" applyAlignment="1" pivotButton="0" quotePrefix="0" xfId="0">
      <alignment horizontal="right" vertical="center"/>
    </xf>
    <xf numFmtId="166" fontId="5" fillId="3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165" fontId="9" fillId="0" borderId="2" applyAlignment="1" pivotButton="0" quotePrefix="0" xfId="0">
      <alignment horizontal="center" vertical="center" wrapText="1"/>
    </xf>
    <xf numFmtId="167" fontId="2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障害報告書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AW-2610-012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inlineStr">
        <is>
          <t>通販サイトの注文の画面が使えなかった障害（最終報告）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inlineStr">
        <is>
          <t>株式会社サンプル食品 EC推進部 小川様</t>
        </is>
      </c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35" customHeight="1">
      <c r="A5" s="4" t="inlineStr">
        <is>
          <t>報告日</t>
        </is>
      </c>
      <c r="B5" s="5" t="n"/>
      <c r="C5" s="6" t="inlineStr">
        <is>
          <t>2026年10月23日</t>
        </is>
      </c>
      <c r="D5" s="7" t="n"/>
      <c r="E5" s="7" t="n"/>
      <c r="F5" s="7" t="n"/>
      <c r="G5" s="4" t="inlineStr">
        <is>
          <t>報告者</t>
        </is>
      </c>
      <c r="H5" s="5" t="n"/>
      <c r="I5" s="6" t="inlineStr">
        <is>
          <t>株式会社あさひウェブ 運用チーム 西村</t>
        </is>
      </c>
      <c r="J5" s="7" t="n"/>
      <c r="K5" s="7" t="n"/>
      <c r="L5" s="7" t="n"/>
    </row>
    <row r="6" ht="21" customHeight="1">
      <c r="A6" s="4" t="inlineStr">
        <is>
          <t>報告の段階</t>
        </is>
      </c>
      <c r="B6" s="5" t="n"/>
      <c r="C6" s="6" t="inlineStr">
        <is>
          <t>最終報告</t>
        </is>
      </c>
      <c r="D6" s="7" t="n"/>
      <c r="E6" s="7" t="n"/>
      <c r="F6" s="7" t="n"/>
      <c r="G6" s="4" t="inlineStr">
        <is>
          <t>種類</t>
        </is>
      </c>
      <c r="H6" s="5" t="n"/>
      <c r="I6" s="6" t="inlineStr">
        <is>
          <t>システム障害</t>
        </is>
      </c>
      <c r="J6" s="7" t="n"/>
      <c r="K6" s="7" t="n"/>
      <c r="L6" s="7" t="n"/>
    </row>
    <row r="7" ht="35" customHeight="1">
      <c r="A7" s="4" t="inlineStr">
        <is>
          <t>重大度</t>
        </is>
      </c>
      <c r="B7" s="5" t="n"/>
      <c r="C7" s="6" t="inlineStr">
        <is>
          <t>高</t>
        </is>
      </c>
      <c r="D7" s="7" t="n"/>
      <c r="E7" s="7" t="n"/>
      <c r="F7" s="7" t="n"/>
      <c r="G7" s="4" t="inlineStr">
        <is>
          <t>対象</t>
        </is>
      </c>
      <c r="H7" s="5" t="n"/>
      <c r="I7" s="6" t="inlineStr">
        <is>
          <t>御社の通販サイト（注文の手続きの画面）</t>
        </is>
      </c>
      <c r="J7" s="7" t="n"/>
      <c r="K7" s="7" t="n"/>
      <c r="L7" s="7" t="n"/>
    </row>
    <row r="8" ht="22" customHeight="1">
      <c r="A8" s="8" t="inlineStr">
        <is>
          <t>発生した日時</t>
        </is>
      </c>
      <c r="B8" s="5" t="n"/>
      <c r="C8" s="9" t="n">
        <v>46315.42013888889</v>
      </c>
      <c r="D8" s="7" t="n"/>
      <c r="E8" s="8" t="inlineStr">
        <is>
          <t>検知した日時</t>
        </is>
      </c>
      <c r="F8" s="5" t="n"/>
      <c r="G8" s="9" t="n">
        <v>46315.43819444445</v>
      </c>
      <c r="H8" s="7" t="n"/>
      <c r="I8" s="8" t="inlineStr">
        <is>
          <t>復旧した日時</t>
        </is>
      </c>
      <c r="J8" s="5" t="n"/>
      <c r="K8" s="9" t="n">
        <v>46315.49166666667</v>
      </c>
      <c r="L8" s="7" t="n"/>
    </row>
    <row r="9" ht="26" customHeight="1">
      <c r="A9" s="8" t="inlineStr">
        <is>
          <t>検知まで</t>
        </is>
      </c>
      <c r="B9" s="5" t="n"/>
      <c r="C9" s="10">
        <f>IF(COUNT(C8,G8)&lt;2,"",IF(G8&lt;C8,"",G8-C8))</f>
        <v/>
      </c>
      <c r="D9" s="11" t="n"/>
      <c r="E9" s="8" t="inlineStr">
        <is>
          <t>復旧まで</t>
        </is>
      </c>
      <c r="F9" s="5" t="n"/>
      <c r="G9" s="10">
        <f>IF(COUNT(C8,K8)&lt;2,"",IF(K8&lt;C8,"",K8-C8))</f>
        <v/>
      </c>
      <c r="H9" s="11" t="n"/>
      <c r="I9" s="12" t="inlineStr">
        <is>
          <t>日時は 2026/10/31 18:05 の形で入れると、色の付いた欄に経過時間が出ます。</t>
        </is>
      </c>
    </row>
    <row r="10" ht="8" customHeight="1"/>
    <row r="11" ht="20" customHeight="1">
      <c r="A11" s="13" t="inlineStr">
        <is>
          <t>1. 概要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 ht="18" customHeight="1">
      <c r="A12" s="15" t="inlineStr">
        <is>
          <t>10月20日（火）10時5分から11時48分まで、通販サイトで注文の手続きを進めると、エラーの画面になり、注文ができませんでした。サーバーのディスクの空きがなくなり、注文のデータを書き込めなくなったためです。注文などのデータは消えておらず、個人情報の漏えいもありません。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13" t="inlineStr">
        <is>
          <t>2. 影響の範囲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 ht="20" customHeight="1">
      <c r="A17" s="16" t="inlineStr">
        <is>
          <t>影響を受けたもの</t>
        </is>
      </c>
      <c r="B17" s="17" t="n"/>
      <c r="C17" s="17" t="n"/>
      <c r="D17" s="16" t="inlineStr">
        <is>
          <t>範囲・件数</t>
        </is>
      </c>
      <c r="E17" s="17" t="n"/>
      <c r="F17" s="17" t="n"/>
      <c r="G17" s="16" t="inlineStr">
        <is>
          <t>内容</t>
        </is>
      </c>
      <c r="H17" s="17" t="n"/>
      <c r="I17" s="17" t="n"/>
      <c r="J17" s="17" t="n"/>
      <c r="K17" s="17" t="n"/>
      <c r="L17" s="17" t="n"/>
    </row>
    <row r="18" ht="33" customHeight="1">
      <c r="A18" s="18" t="inlineStr">
        <is>
          <t>通販サイトの注文</t>
        </is>
      </c>
      <c r="B18" s="7" t="n"/>
      <c r="C18" s="7" t="n"/>
      <c r="D18" s="18" t="inlineStr">
        <is>
          <t>10:05〜11:48（1時間43分）</t>
        </is>
      </c>
      <c r="E18" s="7" t="n"/>
      <c r="F18" s="7" t="n"/>
      <c r="G18" s="18" t="inlineStr">
        <is>
          <t>注文の手続きでエラーの画面になった（アクセスの記録で318回）</t>
        </is>
      </c>
      <c r="H18" s="7" t="n"/>
      <c r="I18" s="7" t="n"/>
      <c r="J18" s="7" t="n"/>
      <c r="K18" s="7" t="n"/>
      <c r="L18" s="7" t="n"/>
    </row>
    <row r="19" ht="33" customHeight="1">
      <c r="A19" s="18" t="inlineStr">
        <is>
          <t>この時間の注文</t>
        </is>
      </c>
      <c r="B19" s="7" t="n"/>
      <c r="C19" s="7" t="n"/>
      <c r="D19" s="18" t="inlineStr">
        <is>
          <t>0件（前の4週の同じ曜日・時間帯は平均22件）</t>
        </is>
      </c>
      <c r="E19" s="7" t="n"/>
      <c r="F19" s="7" t="n"/>
      <c r="G19" s="18" t="inlineStr">
        <is>
          <t>注文の途中だったお客様の数は、記録からはわからない</t>
        </is>
      </c>
      <c r="H19" s="7" t="n"/>
      <c r="I19" s="7" t="n"/>
      <c r="J19" s="7" t="n"/>
      <c r="K19" s="7" t="n"/>
      <c r="L19" s="7" t="n"/>
    </row>
    <row r="20" ht="33" customHeight="1">
      <c r="A20" s="18" t="inlineStr">
        <is>
          <t>データ・個人情報</t>
        </is>
      </c>
      <c r="B20" s="7" t="n"/>
      <c r="C20" s="7" t="n"/>
      <c r="D20" s="18" t="inlineStr">
        <is>
          <t>消失・漏えいなし</t>
        </is>
      </c>
      <c r="E20" s="7" t="n"/>
      <c r="F20" s="7" t="n"/>
      <c r="G20" s="18" t="inlineStr">
        <is>
          <t>空きがなく書き込めなかっただけで、保存済みのデータは無事</t>
        </is>
      </c>
      <c r="H20" s="7" t="n"/>
      <c r="I20" s="7" t="n"/>
      <c r="J20" s="7" t="n"/>
      <c r="K20" s="7" t="n"/>
      <c r="L20" s="7" t="n"/>
    </row>
    <row r="21" ht="8" customHeight="1"/>
    <row r="22" ht="20" customHeight="1">
      <c r="A22" s="13" t="inlineStr">
        <is>
          <t>3. 対応の経緯（時系列）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 ht="20" customHeight="1">
      <c r="A23" s="16" t="inlineStr">
        <is>
          <t>日時</t>
        </is>
      </c>
      <c r="B23" s="17" t="n"/>
      <c r="C23" s="16" t="inlineStr">
        <is>
          <t>できごと・対応</t>
        </is>
      </c>
      <c r="D23" s="17" t="n"/>
      <c r="E23" s="17" t="n"/>
      <c r="F23" s="17" t="n"/>
      <c r="G23" s="17" t="n"/>
      <c r="H23" s="17" t="n"/>
      <c r="I23" s="17" t="n"/>
      <c r="J23" s="17" t="n"/>
      <c r="K23" s="16" t="inlineStr">
        <is>
          <t>担当</t>
        </is>
      </c>
      <c r="L23" s="17" t="n"/>
    </row>
    <row r="24" ht="33" customHeight="1">
      <c r="A24" s="18" t="inlineStr">
        <is>
          <t>10/20 10:05</t>
        </is>
      </c>
      <c r="B24" s="7" t="n"/>
      <c r="C24" s="18" t="inlineStr">
        <is>
          <t>ディスクの空きがなくなり、注文の画面でエラーが出始めた（あとで記録から確認）</t>
        </is>
      </c>
      <c r="D24" s="7" t="n"/>
      <c r="E24" s="7" t="n"/>
      <c r="F24" s="7" t="n"/>
      <c r="G24" s="7" t="n"/>
      <c r="H24" s="7" t="n"/>
      <c r="I24" s="7" t="n"/>
      <c r="J24" s="7" t="n"/>
      <c r="K24" s="18" t="n"/>
      <c r="L24" s="7" t="n"/>
    </row>
    <row r="25" ht="21" customHeight="1">
      <c r="A25" s="18" t="inlineStr">
        <is>
          <t>10:31</t>
        </is>
      </c>
      <c r="B25" s="7" t="n"/>
      <c r="C25" s="18" t="inlineStr">
        <is>
          <t>御社のお客様窓口から、注文ができないと電話があった</t>
        </is>
      </c>
      <c r="D25" s="7" t="n"/>
      <c r="E25" s="7" t="n"/>
      <c r="F25" s="7" t="n"/>
      <c r="G25" s="7" t="n"/>
      <c r="H25" s="7" t="n"/>
      <c r="I25" s="7" t="n"/>
      <c r="J25" s="7" t="n"/>
      <c r="K25" s="18" t="inlineStr">
        <is>
          <t>西村</t>
        </is>
      </c>
      <c r="L25" s="7" t="n"/>
    </row>
    <row r="26" ht="21" customHeight="1">
      <c r="A26" s="18" t="inlineStr">
        <is>
          <t>10:45</t>
        </is>
      </c>
      <c r="B26" s="7" t="n"/>
      <c r="C26" s="18" t="inlineStr">
        <is>
          <t>原因がディスクの空き不足とわかった。御社に電話で第一報</t>
        </is>
      </c>
      <c r="D26" s="7" t="n"/>
      <c r="E26" s="7" t="n"/>
      <c r="F26" s="7" t="n"/>
      <c r="G26" s="7" t="n"/>
      <c r="H26" s="7" t="n"/>
      <c r="I26" s="7" t="n"/>
      <c r="J26" s="7" t="n"/>
      <c r="K26" s="18" t="inlineStr">
        <is>
          <t>西村</t>
        </is>
      </c>
      <c r="L26" s="7" t="n"/>
    </row>
    <row r="27" ht="21" customHeight="1">
      <c r="A27" s="18" t="inlineStr">
        <is>
          <t>11:40</t>
        </is>
      </c>
      <c r="B27" s="7" t="n"/>
      <c r="C27" s="18" t="inlineStr">
        <is>
          <t>古いアクセスの記録を別の保管場所に移し、空きを作った</t>
        </is>
      </c>
      <c r="D27" s="7" t="n"/>
      <c r="E27" s="7" t="n"/>
      <c r="F27" s="7" t="n"/>
      <c r="G27" s="7" t="n"/>
      <c r="H27" s="7" t="n"/>
      <c r="I27" s="7" t="n"/>
      <c r="J27" s="7" t="n"/>
      <c r="K27" s="18" t="inlineStr">
        <is>
          <t>運用チーム</t>
        </is>
      </c>
      <c r="L27" s="7" t="n"/>
    </row>
    <row r="28" ht="21" customHeight="1">
      <c r="A28" s="18" t="inlineStr">
        <is>
          <t>11:48</t>
        </is>
      </c>
      <c r="B28" s="7" t="n"/>
      <c r="C28" s="18" t="inlineStr">
        <is>
          <t>注文の画面が使えることを、試しの注文で確かめた。御社に続報</t>
        </is>
      </c>
      <c r="D28" s="7" t="n"/>
      <c r="E28" s="7" t="n"/>
      <c r="F28" s="7" t="n"/>
      <c r="G28" s="7" t="n"/>
      <c r="H28" s="7" t="n"/>
      <c r="I28" s="7" t="n"/>
      <c r="J28" s="7" t="n"/>
      <c r="K28" s="18" t="inlineStr">
        <is>
          <t>西村</t>
        </is>
      </c>
      <c r="L28" s="7" t="n"/>
    </row>
    <row r="29" ht="8" customHeight="1"/>
    <row r="30" ht="20" customHeight="1">
      <c r="A30" s="13" t="inlineStr">
        <is>
          <t>4. 原因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 ht="18" customHeight="1">
      <c r="A31" s="15" t="inlineStr">
        <is>
          <t>・直接の原因：アクセスの記録（ログ）が削除されずにたまり続け、サーバーのディスクの空きがなくなった。
・根本の原因：9月14日のサーバーの移行で、古い記録を自動で消す設定を新しいサーバーに移していなかった。移行の手順書のチェック項目になかった。
・気づくのが遅れた原因：空きが少なくなると知らせる設定はあったが、知らせる先が、異動した前の担当者のメールアドレスのままだった。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8" customHeight="1"/>
    <row r="37" ht="20" customHeight="1">
      <c r="A37" s="13" t="inlineStr">
        <is>
          <t>5. 対策（暫定・恒久）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</row>
    <row r="38" ht="20" customHeight="1">
      <c r="A38" s="16" t="inlineStr">
        <is>
          <t>区分</t>
        </is>
      </c>
      <c r="B38" s="16" t="inlineStr">
        <is>
          <t>対策</t>
        </is>
      </c>
      <c r="C38" s="17" t="n"/>
      <c r="D38" s="17" t="n"/>
      <c r="E38" s="17" t="n"/>
      <c r="F38" s="17" t="n"/>
      <c r="G38" s="17" t="n"/>
      <c r="H38" s="16" t="inlineStr">
        <is>
          <t>担当</t>
        </is>
      </c>
      <c r="I38" s="17" t="n"/>
      <c r="J38" s="16" t="inlineStr">
        <is>
          <t>期限</t>
        </is>
      </c>
      <c r="K38" s="17" t="n"/>
      <c r="L38" s="16" t="inlineStr">
        <is>
          <t>状況</t>
        </is>
      </c>
    </row>
    <row r="39" ht="33" customHeight="1">
      <c r="A39" s="19" t="inlineStr">
        <is>
          <t>暫定</t>
        </is>
      </c>
      <c r="B39" s="18" t="inlineStr">
        <is>
          <t>古いアクセスの記録（9月14日〜10月13日分）を、別の保管場所に移した</t>
        </is>
      </c>
      <c r="C39" s="7" t="n"/>
      <c r="D39" s="7" t="n"/>
      <c r="E39" s="7" t="n"/>
      <c r="F39" s="7" t="n"/>
      <c r="G39" s="7" t="n"/>
      <c r="H39" s="18" t="inlineStr">
        <is>
          <t>運用チーム</t>
        </is>
      </c>
      <c r="I39" s="7" t="n"/>
      <c r="J39" s="19" t="inlineStr">
        <is>
          <t>10/20</t>
        </is>
      </c>
      <c r="K39" s="7" t="n"/>
      <c r="L39" s="19" t="inlineStr">
        <is>
          <t>済み</t>
        </is>
      </c>
    </row>
    <row r="40" ht="33" customHeight="1">
      <c r="A40" s="19" t="inlineStr">
        <is>
          <t>恒久</t>
        </is>
      </c>
      <c r="B40" s="18" t="inlineStr">
        <is>
          <t>30日を過ぎた記録を、毎日自動で保管場所に移す設定にした</t>
        </is>
      </c>
      <c r="C40" s="7" t="n"/>
      <c r="D40" s="7" t="n"/>
      <c r="E40" s="7" t="n"/>
      <c r="F40" s="7" t="n"/>
      <c r="G40" s="7" t="n"/>
      <c r="H40" s="18" t="inlineStr">
        <is>
          <t>運用チーム</t>
        </is>
      </c>
      <c r="I40" s="7" t="n"/>
      <c r="J40" s="19" t="inlineStr">
        <is>
          <t>10/21</t>
        </is>
      </c>
      <c r="K40" s="7" t="n"/>
      <c r="L40" s="19" t="inlineStr">
        <is>
          <t>済み</t>
        </is>
      </c>
    </row>
    <row r="41" ht="33" customHeight="1">
      <c r="A41" s="19" t="inlineStr">
        <is>
          <t>恒久</t>
        </is>
      </c>
      <c r="B41" s="18" t="inlineStr">
        <is>
          <t>空きが少なくなったときの知らせる先を、チームの共有のアドレスにした</t>
        </is>
      </c>
      <c r="C41" s="7" t="n"/>
      <c r="D41" s="7" t="n"/>
      <c r="E41" s="7" t="n"/>
      <c r="F41" s="7" t="n"/>
      <c r="G41" s="7" t="n"/>
      <c r="H41" s="18" t="inlineStr">
        <is>
          <t>運用チーム</t>
        </is>
      </c>
      <c r="I41" s="7" t="n"/>
      <c r="J41" s="19" t="inlineStr">
        <is>
          <t>10/21</t>
        </is>
      </c>
      <c r="K41" s="7" t="n"/>
      <c r="L41" s="19" t="inlineStr">
        <is>
          <t>済み</t>
        </is>
      </c>
    </row>
    <row r="42" ht="33" customHeight="1">
      <c r="A42" s="19" t="inlineStr">
        <is>
          <t>恒久</t>
        </is>
      </c>
      <c r="B42" s="18" t="inlineStr">
        <is>
          <t>当社が運用するほかの12サイトのサーバーも、同じ設定を点検する</t>
        </is>
      </c>
      <c r="C42" s="7" t="n"/>
      <c r="D42" s="7" t="n"/>
      <c r="E42" s="7" t="n"/>
      <c r="F42" s="7" t="n"/>
      <c r="G42" s="7" t="n"/>
      <c r="H42" s="18" t="inlineStr">
        <is>
          <t>運用チーム</t>
        </is>
      </c>
      <c r="I42" s="7" t="n"/>
      <c r="J42" s="19" t="inlineStr">
        <is>
          <t>10/23</t>
        </is>
      </c>
      <c r="K42" s="7" t="n"/>
      <c r="L42" s="19" t="inlineStr">
        <is>
          <t>済み</t>
        </is>
      </c>
    </row>
    <row r="43" ht="33" customHeight="1">
      <c r="A43" s="19" t="inlineStr">
        <is>
          <t>恒久</t>
        </is>
      </c>
      <c r="B43" s="18" t="inlineStr">
        <is>
          <t>サーバーの移行の手順書に、記録の削除と知らせる先の確認を足す</t>
        </is>
      </c>
      <c r="C43" s="7" t="n"/>
      <c r="D43" s="7" t="n"/>
      <c r="E43" s="7" t="n"/>
      <c r="F43" s="7" t="n"/>
      <c r="G43" s="7" t="n"/>
      <c r="H43" s="18" t="inlineStr">
        <is>
          <t>西村</t>
        </is>
      </c>
      <c r="I43" s="7" t="n"/>
      <c r="J43" s="19" t="inlineStr">
        <is>
          <t>10/30</t>
        </is>
      </c>
      <c r="K43" s="7" t="n"/>
      <c r="L43" s="19" t="inlineStr">
        <is>
          <t>対応中</t>
        </is>
      </c>
    </row>
    <row r="44" ht="8" customHeight="1"/>
    <row r="45" ht="20" customHeight="1">
      <c r="A45" s="13" t="inlineStr">
        <is>
          <t>6. 残っている課題・お願い</t>
        </is>
      </c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</row>
    <row r="46" ht="18" customHeight="1">
      <c r="A46" s="15" t="inlineStr">
        <is>
          <t>・この時間に注文できなかったお客様へのご案内（お詫びのメールなど）を出されるかは、御社でご判断ください。文面の案は当社でお作りします。
・手順書の見直しが終わりましたら、10月の定例のご報告でお知らせします。</t>
        </is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18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18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16" customHeight="1">
      <c r="A49" s="20" t="inlineStr">
        <is>
          <t>報告の段階・種類・重大度は一覧から選べます。対策の状況は、済み・対応中・未着手から選びます。</t>
        </is>
      </c>
    </row>
    <row r="50" ht="8" customHeight="1"/>
    <row r="51" ht="18" customHeight="1">
      <c r="G51" s="21" t="inlineStr">
        <is>
          <t>承認</t>
        </is>
      </c>
      <c r="H51" s="5" t="n"/>
      <c r="I51" s="21" t="inlineStr">
        <is>
          <t>確認</t>
        </is>
      </c>
      <c r="J51" s="5" t="n"/>
      <c r="K51" s="21" t="inlineStr">
        <is>
          <t>作成</t>
        </is>
      </c>
      <c r="L51" s="5" t="n"/>
    </row>
    <row r="52" ht="18" customHeight="1">
      <c r="G52" s="22" t="n"/>
      <c r="H52" s="7" t="n"/>
      <c r="I52" s="22" t="n"/>
      <c r="J52" s="7" t="n"/>
      <c r="K52" s="22" t="n"/>
      <c r="L52" s="7" t="n"/>
    </row>
    <row r="53" ht="18" customHeight="1">
      <c r="G53" s="7" t="n"/>
      <c r="H53" s="7" t="n"/>
      <c r="I53" s="7" t="n"/>
      <c r="J53" s="7" t="n"/>
      <c r="K53" s="7" t="n"/>
      <c r="L53" s="7" t="n"/>
    </row>
  </sheetData>
  <mergeCells count="93">
    <mergeCell ref="G19:L19"/>
    <mergeCell ref="I1:L1"/>
    <mergeCell ref="K24:L24"/>
    <mergeCell ref="A37:L37"/>
    <mergeCell ref="E8:F8"/>
    <mergeCell ref="K26:L26"/>
    <mergeCell ref="H39:I39"/>
    <mergeCell ref="A46:L48"/>
    <mergeCell ref="A7:B7"/>
    <mergeCell ref="C25:J25"/>
    <mergeCell ref="C6:F6"/>
    <mergeCell ref="A27:B27"/>
    <mergeCell ref="G52:H53"/>
    <mergeCell ref="A49:L49"/>
    <mergeCell ref="A28:B28"/>
    <mergeCell ref="K28:L28"/>
    <mergeCell ref="A9:B9"/>
    <mergeCell ref="B39:G39"/>
    <mergeCell ref="I52:J53"/>
    <mergeCell ref="C24:J24"/>
    <mergeCell ref="G18:L18"/>
    <mergeCell ref="H41:I41"/>
    <mergeCell ref="D17:F17"/>
    <mergeCell ref="C26:J26"/>
    <mergeCell ref="K51:L51"/>
    <mergeCell ref="G7:H7"/>
    <mergeCell ref="I6:L6"/>
    <mergeCell ref="A12:L14"/>
    <mergeCell ref="C5:F5"/>
    <mergeCell ref="G20:L20"/>
    <mergeCell ref="A26:B26"/>
    <mergeCell ref="B41:G41"/>
    <mergeCell ref="K27:L27"/>
    <mergeCell ref="I7:L7"/>
    <mergeCell ref="I8:J8"/>
    <mergeCell ref="A8:B8"/>
    <mergeCell ref="C8:D8"/>
    <mergeCell ref="C28:J28"/>
    <mergeCell ref="A31:L35"/>
    <mergeCell ref="G9:H9"/>
    <mergeCell ref="A16:L16"/>
    <mergeCell ref="K25:L25"/>
    <mergeCell ref="H38:I38"/>
    <mergeCell ref="J38:K38"/>
    <mergeCell ref="H43:I43"/>
    <mergeCell ref="A18:C18"/>
    <mergeCell ref="H40:I40"/>
    <mergeCell ref="J40:K40"/>
    <mergeCell ref="B38:G38"/>
    <mergeCell ref="I9:L9"/>
    <mergeCell ref="D18:F18"/>
    <mergeCell ref="A22:L22"/>
    <mergeCell ref="B40:G40"/>
    <mergeCell ref="A3:B3"/>
    <mergeCell ref="A20:C20"/>
    <mergeCell ref="K8:L8"/>
    <mergeCell ref="C4:L4"/>
    <mergeCell ref="A5:B5"/>
    <mergeCell ref="C27:J27"/>
    <mergeCell ref="A23:B23"/>
    <mergeCell ref="K23:L23"/>
    <mergeCell ref="D20:F20"/>
    <mergeCell ref="A4:B4"/>
    <mergeCell ref="G51:H51"/>
    <mergeCell ref="I51:J51"/>
    <mergeCell ref="H42:I42"/>
    <mergeCell ref="J42:K42"/>
    <mergeCell ref="B43:G43"/>
    <mergeCell ref="J39:K39"/>
    <mergeCell ref="A24:B24"/>
    <mergeCell ref="B42:G42"/>
    <mergeCell ref="C7:F7"/>
    <mergeCell ref="A1:H1"/>
    <mergeCell ref="G8:H8"/>
    <mergeCell ref="A6:B6"/>
    <mergeCell ref="K52:L53"/>
    <mergeCell ref="A25:B25"/>
    <mergeCell ref="C3:L3"/>
    <mergeCell ref="A17:C17"/>
    <mergeCell ref="G6:H6"/>
    <mergeCell ref="C9:D9"/>
    <mergeCell ref="E9:F9"/>
    <mergeCell ref="A19:C19"/>
    <mergeCell ref="G5:H5"/>
    <mergeCell ref="J41:K41"/>
    <mergeCell ref="C23:J23"/>
    <mergeCell ref="A30:L30"/>
    <mergeCell ref="D19:F19"/>
    <mergeCell ref="J43:K43"/>
    <mergeCell ref="A11:L11"/>
    <mergeCell ref="A45:L45"/>
    <mergeCell ref="G17:L17"/>
    <mergeCell ref="I5:L5"/>
  </mergeCells>
  <dataValidations count="5">
    <dataValidation sqref="C6" showDropDown="0" showInputMessage="0" showErrorMessage="0" allowBlank="1" type="list">
      <formula1>"第一報,続報,最終報告"</formula1>
    </dataValidation>
    <dataValidation sqref="I6" showDropDown="0" showInputMessage="0" showErrorMessage="0" allowBlank="1" type="list">
      <formula1>"システム障害,情報セキュリティ,業務のミス,その他"</formula1>
    </dataValidation>
    <dataValidation sqref="C7" showDropDown="0" showInputMessage="0" showErrorMessage="0" allowBlank="1" type="list">
      <formula1>"高,中,低"</formula1>
    </dataValidation>
    <dataValidation sqref="A39:A43" showDropDown="0" showInputMessage="0" showErrorMessage="0" allowBlank="1" type="list">
      <formula1>"暫定,恒久"</formula1>
    </dataValidation>
    <dataValidation sqref="L39:L43" showDropDown="0" showInputMessage="0" showErrorMessage="0" allowBlank="1" type="list">
      <formula1>"済み,対応中,未着手"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インシデントの一覧（月）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2026年10月（11月2日 現在）</t>
        </is>
      </c>
      <c r="N1" s="2" t="n"/>
      <c r="O1" s="2" t="n"/>
      <c r="P1" s="2" t="n"/>
    </row>
    <row r="2" ht="6" customHeight="1"/>
    <row r="3" ht="22" customHeight="1">
      <c r="A3" s="23" t="inlineStr">
        <is>
          <t>件数</t>
        </is>
      </c>
      <c r="B3" s="5" t="n"/>
      <c r="C3" s="24">
        <f>IF(COUNTA(D$8:D$15)=0,"",COUNTA(D$8:D$15))</f>
        <v/>
      </c>
      <c r="D3" s="23" t="inlineStr">
        <is>
          <t>システム障害</t>
        </is>
      </c>
      <c r="E3" s="5" t="n"/>
      <c r="F3" s="24">
        <f>IF(COUNTA(D$8:D$15)=0,"",COUNTIF(B$8:B$15,"システム障害"))</f>
        <v/>
      </c>
      <c r="G3" s="23" t="inlineStr">
        <is>
          <t>情報セキュリティ</t>
        </is>
      </c>
      <c r="H3" s="5" t="n"/>
      <c r="I3" s="24">
        <f>IF(COUNTA(D$8:D$15)=0,"",COUNTIF(B$8:B$15,"情報セキュリティ"))</f>
        <v/>
      </c>
      <c r="J3" s="23" t="inlineStr">
        <is>
          <t>業務のミス</t>
        </is>
      </c>
      <c r="K3" s="5" t="n"/>
      <c r="L3" s="24">
        <f>IF(COUNTA(D$8:D$15)=0,"",COUNTIF(B$8:B$15,"業務のミス"))</f>
        <v/>
      </c>
      <c r="M3" s="23" t="inlineStr">
        <is>
          <t>その他</t>
        </is>
      </c>
      <c r="N3" s="5" t="n"/>
      <c r="O3" s="24">
        <f>IF(COUNTA(D$8:D$15)=0,"",COUNTIF(B$8:B$15,"その他"))</f>
        <v/>
      </c>
    </row>
    <row r="4" ht="22" customHeight="1">
      <c r="A4" s="23" t="inlineStr">
        <is>
          <t>重大度「高」</t>
        </is>
      </c>
      <c r="B4" s="5" t="n"/>
      <c r="C4" s="24">
        <f>IF(COUNTA(D$8:D$15)=0,"",COUNTIF(C$8:C$15,"高"))</f>
        <v/>
      </c>
      <c r="D4" s="23" t="inlineStr">
        <is>
          <t>対応中</t>
        </is>
      </c>
      <c r="E4" s="5" t="n"/>
      <c r="F4" s="24">
        <f>IF(COUNTA(D$8:D$15)=0,"",COUNTIF(O$8:O$15,"対応中"))</f>
        <v/>
      </c>
      <c r="G4" s="23" t="inlineStr">
        <is>
          <t>検知までの平均</t>
        </is>
      </c>
      <c r="H4" s="5" t="n"/>
      <c r="I4" s="25">
        <f>IF(COUNT(K$8:K$15)=0,"",ROUND(AVERAGE(K$8:K$15)*1440,0)/1440)</f>
        <v/>
      </c>
      <c r="J4" s="11" t="n"/>
      <c r="K4" s="23" t="inlineStr">
        <is>
          <t>復旧までの平均</t>
        </is>
      </c>
      <c r="L4" s="5" t="n"/>
      <c r="M4" s="25">
        <f>IF(COUNT(L$8:L$15)=0,"",ROUND(AVERAGE(L$8:L$15)*1440,0)/1440)</f>
        <v/>
      </c>
      <c r="N4" s="11" t="n"/>
    </row>
    <row r="5" ht="16" customHeight="1">
      <c r="A5" s="20" t="inlineStr">
        <is>
          <t>平均の時間は、検知まで・復旧までの時間がある行の平均（分の単位に丸める）です。行が足りないときは、表の途中の行を選んで「挿入」で足します。</t>
        </is>
      </c>
    </row>
    <row r="6" ht="8" customHeight="1"/>
    <row r="7" ht="30" customHeight="1">
      <c r="A7" s="16" t="inlineStr">
        <is>
          <t>No.</t>
        </is>
      </c>
      <c r="B7" s="16" t="inlineStr">
        <is>
          <t>種類</t>
        </is>
      </c>
      <c r="C7" s="16" t="inlineStr">
        <is>
          <t>重大度</t>
        </is>
      </c>
      <c r="D7" s="16" t="inlineStr">
        <is>
          <t>件名・対象</t>
        </is>
      </c>
      <c r="E7" s="17" t="n"/>
      <c r="F7" s="17" t="n"/>
      <c r="G7" s="17" t="n"/>
      <c r="H7" s="16" t="inlineStr">
        <is>
          <t>発生</t>
        </is>
      </c>
      <c r="I7" s="16" t="inlineStr">
        <is>
          <t>検知</t>
        </is>
      </c>
      <c r="J7" s="16" t="inlineStr">
        <is>
          <t>復旧</t>
        </is>
      </c>
      <c r="K7" s="16" t="inlineStr">
        <is>
          <t>検知
まで</t>
        </is>
      </c>
      <c r="L7" s="16" t="inlineStr">
        <is>
          <t>復旧
まで</t>
        </is>
      </c>
      <c r="M7" s="16" t="inlineStr">
        <is>
          <t>影響</t>
        </is>
      </c>
      <c r="N7" s="17" t="n"/>
      <c r="O7" s="16" t="inlineStr">
        <is>
          <t>状況</t>
        </is>
      </c>
      <c r="P7" s="16" t="inlineStr">
        <is>
          <t>報告書</t>
        </is>
      </c>
    </row>
    <row r="8" ht="46" customHeight="1">
      <c r="A8" s="26" t="inlineStr">
        <is>
          <t>1</t>
        </is>
      </c>
      <c r="B8" s="27" t="inlineStr">
        <is>
          <t>業務のミス</t>
        </is>
      </c>
      <c r="C8" s="26" t="inlineStr">
        <is>
          <t>中</t>
        </is>
      </c>
      <c r="D8" s="28" t="inlineStr">
        <is>
          <t>サンプル歯科様 予約サイト：予約の確認メールの日付が1日ずれた</t>
        </is>
      </c>
      <c r="E8" s="7" t="n"/>
      <c r="F8" s="7" t="n"/>
      <c r="G8" s="7" t="n"/>
      <c r="H8" s="29" t="n">
        <v>46301.59027777778</v>
      </c>
      <c r="I8" s="29" t="n">
        <v>46301.59861111111</v>
      </c>
      <c r="J8" s="29" t="n">
        <v>46301.61805555555</v>
      </c>
      <c r="K8" s="30">
        <f>IF(COUNT(H8,I8)&lt;2,"",IF(I8&lt;H8,"",I8-H8))</f>
        <v/>
      </c>
      <c r="L8" s="30">
        <f>IF(COUNT(H8,J8)&lt;2,"",IF(J8&lt;H8,"",J8-H8))</f>
        <v/>
      </c>
      <c r="M8" s="28" t="inlineStr">
        <is>
          <t>確認メール9件。9名に訂正のメール</t>
        </is>
      </c>
      <c r="N8" s="7" t="n"/>
      <c r="O8" s="26" t="inlineStr">
        <is>
          <t>完了</t>
        </is>
      </c>
      <c r="P8" s="28" t="n"/>
    </row>
    <row r="9" ht="33" customHeight="1">
      <c r="A9" s="26" t="inlineStr">
        <is>
          <t>2</t>
        </is>
      </c>
      <c r="B9" s="27" t="inlineStr">
        <is>
          <t>システム障害</t>
        </is>
      </c>
      <c r="C9" s="26" t="inlineStr">
        <is>
          <t>中</t>
        </is>
      </c>
      <c r="D9" s="28" t="inlineStr">
        <is>
          <t>サンプル学園様 サイト：証明書の更新に失敗し、閲覧者に警告の画面が出た</t>
        </is>
      </c>
      <c r="E9" s="7" t="n"/>
      <c r="F9" s="7" t="n"/>
      <c r="G9" s="7" t="n"/>
      <c r="H9" s="29" t="n">
        <v>46309.125</v>
      </c>
      <c r="I9" s="29" t="n">
        <v>46309.32291666666</v>
      </c>
      <c r="J9" s="29" t="n">
        <v>46309.35416666666</v>
      </c>
      <c r="K9" s="30">
        <f>IF(COUNT(H9,I9)&lt;2,"",IF(I9&lt;H9,"",I9-H9))</f>
        <v/>
      </c>
      <c r="L9" s="30">
        <f>IF(COUNT(H9,J9)&lt;2,"",IF(J9&lt;H9,"",J9-H9))</f>
        <v/>
      </c>
      <c r="M9" s="28" t="inlineStr">
        <is>
          <t>約5時間30分、警告の画面</t>
        </is>
      </c>
      <c r="N9" s="7" t="n"/>
      <c r="O9" s="26" t="inlineStr">
        <is>
          <t>完了</t>
        </is>
      </c>
      <c r="P9" s="28" t="n"/>
    </row>
    <row r="10" ht="59" customHeight="1">
      <c r="A10" s="26" t="inlineStr">
        <is>
          <t>3</t>
        </is>
      </c>
      <c r="B10" s="27" t="inlineStr">
        <is>
          <t>システム障害</t>
        </is>
      </c>
      <c r="C10" s="26" t="inlineStr">
        <is>
          <t>高</t>
        </is>
      </c>
      <c r="D10" s="28" t="inlineStr">
        <is>
          <t>サンプル食品様 通販サイト：ディスクの空きがなくなり、注文ができなかった</t>
        </is>
      </c>
      <c r="E10" s="7" t="n"/>
      <c r="F10" s="7" t="n"/>
      <c r="G10" s="7" t="n"/>
      <c r="H10" s="29" t="n">
        <v>46315.42013888889</v>
      </c>
      <c r="I10" s="29" t="n">
        <v>46315.43819444445</v>
      </c>
      <c r="J10" s="29" t="n">
        <v>46315.49166666667</v>
      </c>
      <c r="K10" s="30">
        <f>IF(COUNT(H10,I10)&lt;2,"",IF(I10&lt;H10,"",I10-H10))</f>
        <v/>
      </c>
      <c r="L10" s="30">
        <f>IF(COUNT(H10,J10)&lt;2,"",IF(J10&lt;H10,"",J10-H10))</f>
        <v/>
      </c>
      <c r="M10" s="28" t="inlineStr">
        <is>
          <t>注文のエラー318回</t>
        </is>
      </c>
      <c r="N10" s="7" t="n"/>
      <c r="O10" s="26" t="inlineStr">
        <is>
          <t>完了</t>
        </is>
      </c>
      <c r="P10" s="28" t="inlineStr">
        <is>
          <t>AW-2610-012</t>
        </is>
      </c>
    </row>
    <row r="11" ht="59" customHeight="1">
      <c r="A11" s="26" t="inlineStr">
        <is>
          <t>4</t>
        </is>
      </c>
      <c r="B11" s="27" t="inlineStr">
        <is>
          <t>情報セキュリティ</t>
        </is>
      </c>
      <c r="C11" s="26" t="inlineStr">
        <is>
          <t>中</t>
        </is>
      </c>
      <c r="D11" s="28" t="inlineStr">
        <is>
          <t>週次のアクセスのレポートを、別のお客様に送った（メールの誤送信）</t>
        </is>
      </c>
      <c r="E11" s="7" t="n"/>
      <c r="F11" s="7" t="n"/>
      <c r="G11" s="7" t="n"/>
      <c r="H11" s="29" t="n">
        <v>46322.68055555555</v>
      </c>
      <c r="I11" s="29" t="n">
        <v>46322.68402777778</v>
      </c>
      <c r="J11" s="29" t="n">
        <v>46322.72916666666</v>
      </c>
      <c r="K11" s="30">
        <f>IF(COUNT(H11,I11)&lt;2,"",IF(I11&lt;H11,"",I11-H11))</f>
        <v/>
      </c>
      <c r="L11" s="30">
        <f>IF(COUNT(H11,J11)&lt;2,"",IF(J11&lt;H11,"",J11-H11))</f>
        <v/>
      </c>
      <c r="M11" s="28" t="inlineStr">
        <is>
          <t>レポート1通（個人情報は含まない）。先方の削除を確認</t>
        </is>
      </c>
      <c r="N11" s="7" t="n"/>
      <c r="O11" s="26" t="inlineStr">
        <is>
          <t>完了</t>
        </is>
      </c>
      <c r="P11" s="28" t="n"/>
    </row>
    <row r="12" ht="59" customHeight="1">
      <c r="A12" s="26" t="inlineStr">
        <is>
          <t>5</t>
        </is>
      </c>
      <c r="B12" s="27" t="inlineStr">
        <is>
          <t>システム障害</t>
        </is>
      </c>
      <c r="C12" s="26" t="inlineStr">
        <is>
          <t>高</t>
        </is>
      </c>
      <c r="D12" s="28" t="inlineStr">
        <is>
          <t>サンプル住建様 サイト：問い合わせフォームの送信先の設定が消えた</t>
        </is>
      </c>
      <c r="E12" s="7" t="n"/>
      <c r="F12" s="7" t="n"/>
      <c r="G12" s="7" t="n"/>
      <c r="H12" s="29" t="n">
        <v>46326.75347222222</v>
      </c>
      <c r="I12" s="29" t="n">
        <v>46328.38888888889</v>
      </c>
      <c r="J12" s="29" t="n">
        <v>46328.47916666666</v>
      </c>
      <c r="K12" s="30">
        <f>IF(COUNT(H12,I12)&lt;2,"",IF(I12&lt;H12,"",I12-H12))</f>
        <v/>
      </c>
      <c r="L12" s="30">
        <f>IF(COUNT(H12,J12)&lt;2,"",IF(J12&lt;H12,"",J12-H12))</f>
        <v/>
      </c>
      <c r="M12" s="28" t="inlineStr">
        <is>
          <t>問い合わせ17件が届かなかった</t>
        </is>
      </c>
      <c r="N12" s="7" t="n"/>
      <c r="O12" s="26" t="inlineStr">
        <is>
          <t>対応中</t>
        </is>
      </c>
      <c r="P12" s="28" t="inlineStr">
        <is>
          <t>AW-2611-003</t>
        </is>
      </c>
    </row>
    <row r="13" ht="30" customHeight="1">
      <c r="A13" s="26" t="n"/>
      <c r="B13" s="27" t="n"/>
      <c r="C13" s="26" t="n"/>
      <c r="D13" s="28" t="n"/>
      <c r="E13" s="7" t="n"/>
      <c r="F13" s="7" t="n"/>
      <c r="G13" s="7" t="n"/>
      <c r="H13" s="29" t="n"/>
      <c r="I13" s="29" t="n"/>
      <c r="J13" s="29" t="n"/>
      <c r="K13" s="30">
        <f>IF(COUNT(H13,I13)&lt;2,"",IF(I13&lt;H13,"",I13-H13))</f>
        <v/>
      </c>
      <c r="L13" s="30">
        <f>IF(COUNT(H13,J13)&lt;2,"",IF(J13&lt;H13,"",J13-H13))</f>
        <v/>
      </c>
      <c r="M13" s="28" t="n"/>
      <c r="N13" s="7" t="n"/>
      <c r="O13" s="26" t="n"/>
      <c r="P13" s="28" t="n"/>
    </row>
    <row r="14" ht="30" customHeight="1">
      <c r="A14" s="26" t="n"/>
      <c r="B14" s="27" t="n"/>
      <c r="C14" s="26" t="n"/>
      <c r="D14" s="28" t="n"/>
      <c r="E14" s="7" t="n"/>
      <c r="F14" s="7" t="n"/>
      <c r="G14" s="7" t="n"/>
      <c r="H14" s="29" t="n"/>
      <c r="I14" s="29" t="n"/>
      <c r="J14" s="29" t="n"/>
      <c r="K14" s="30">
        <f>IF(COUNT(H14,I14)&lt;2,"",IF(I14&lt;H14,"",I14-H14))</f>
        <v/>
      </c>
      <c r="L14" s="30">
        <f>IF(COUNT(H14,J14)&lt;2,"",IF(J14&lt;H14,"",J14-H14))</f>
        <v/>
      </c>
      <c r="M14" s="28" t="n"/>
      <c r="N14" s="7" t="n"/>
      <c r="O14" s="26" t="n"/>
      <c r="P14" s="28" t="n"/>
    </row>
    <row r="15" ht="30" customHeight="1">
      <c r="A15" s="26" t="n"/>
      <c r="B15" s="27" t="n"/>
      <c r="C15" s="26" t="n"/>
      <c r="D15" s="28" t="n"/>
      <c r="E15" s="7" t="n"/>
      <c r="F15" s="7" t="n"/>
      <c r="G15" s="7" t="n"/>
      <c r="H15" s="29" t="n"/>
      <c r="I15" s="29" t="n"/>
      <c r="J15" s="29" t="n"/>
      <c r="K15" s="30">
        <f>IF(COUNT(H15,I15)&lt;2,"",IF(I15&lt;H15,"",I15-H15))</f>
        <v/>
      </c>
      <c r="L15" s="30">
        <f>IF(COUNT(H15,J15)&lt;2,"",IF(J15&lt;H15,"",J15-H15))</f>
        <v/>
      </c>
      <c r="M15" s="28" t="n"/>
      <c r="N15" s="7" t="n"/>
      <c r="O15" s="26" t="n"/>
      <c r="P15" s="28" t="n"/>
    </row>
    <row r="16" ht="16" customHeight="1">
      <c r="A16" s="20" t="inlineStr">
        <is>
          <t>種類・重大度・状況は一覧から選べます。日時は 2026/10/31 18:05 の形で入れると、色の付いた欄に検知まで・復旧までの時間（時間:分）が出ます。</t>
        </is>
      </c>
    </row>
    <row r="17" ht="16" customHeight="1">
      <c r="A17" s="20" t="inlineStr">
        <is>
          <t>状況は、対策まですべて終わったら「完了」にします。報告書の欄には、出した報告書（障害報告書・経緯報告書など）の番号を書きます。</t>
        </is>
      </c>
    </row>
  </sheetData>
  <mergeCells count="34">
    <mergeCell ref="A5:P5"/>
    <mergeCell ref="D9:G9"/>
    <mergeCell ref="D12:G12"/>
    <mergeCell ref="D8:G8"/>
    <mergeCell ref="A17:P17"/>
    <mergeCell ref="M9:N9"/>
    <mergeCell ref="D15:G15"/>
    <mergeCell ref="D14:G14"/>
    <mergeCell ref="M11:N11"/>
    <mergeCell ref="M10:N10"/>
    <mergeCell ref="D10:G10"/>
    <mergeCell ref="A3:B3"/>
    <mergeCell ref="G3:H3"/>
    <mergeCell ref="M13:N13"/>
    <mergeCell ref="M7:N7"/>
    <mergeCell ref="M15:N15"/>
    <mergeCell ref="M12:N12"/>
    <mergeCell ref="M1:P1"/>
    <mergeCell ref="D4:E4"/>
    <mergeCell ref="D11:G11"/>
    <mergeCell ref="D13:G13"/>
    <mergeCell ref="A16:P16"/>
    <mergeCell ref="M3:N3"/>
    <mergeCell ref="D3:E3"/>
    <mergeCell ref="M8:N8"/>
    <mergeCell ref="A4:B4"/>
    <mergeCell ref="G4:H4"/>
    <mergeCell ref="J3:K3"/>
    <mergeCell ref="I4:J4"/>
    <mergeCell ref="A1:L1"/>
    <mergeCell ref="M14:N14"/>
    <mergeCell ref="D7:G7"/>
    <mergeCell ref="K4:L4"/>
    <mergeCell ref="M4:N4"/>
  </mergeCells>
  <dataValidations count="3">
    <dataValidation sqref="B8:B15" showDropDown="0" showInputMessage="0" showErrorMessage="0" allowBlank="1" type="list">
      <formula1>"システム障害,情報セキュリティ,業務のミス,その他"</formula1>
    </dataValidation>
    <dataValidation sqref="D8:D15" showDropDown="0" showInputMessage="0" showErrorMessage="0" allowBlank="1" type="list">
      <formula1>"高,中,低"</formula1>
    </dataValidation>
    <dataValidation sqref="O8:O15" showDropDown="0" showInputMessage="0" showErrorMessage="0" allowBlank="1" type="list">
      <formula1>"対応中,完了"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2026-11-03T15:25:50Z</dcterms:created>
  <dcterms:modified xmlns:dcterms="http://purl.org/dc/terms/" xmlns:xsi="http://www.w3.org/2001/XMLSchema-instance" xsi:type="dcterms:W3CDTF">2026-11-03T15:25:50Z</dcterms:modified>
</cp:coreProperties>
</file>