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予算" sheetId="1" state="visible" r:id="rId1"/>
    <sheet xmlns:r="http://schemas.openxmlformats.org/officeDocument/2006/relationships" name="実績" sheetId="2" state="visible" r:id="rId2"/>
    <sheet xmlns:r="http://schemas.openxmlformats.org/officeDocument/2006/relationships" name="見込み" sheetId="3" state="visible" r:id="rId3"/>
    <sheet xmlns:r="http://schemas.openxmlformats.org/officeDocument/2006/relationships" name="予実比較" sheetId="4" state="visible" r:id="rId4"/>
    <sheet xmlns:r="http://schemas.openxmlformats.org/officeDocument/2006/relationships" name="月別の予実" sheetId="5" state="visible" r:id="rId5"/>
  </sheets>
  <definedNames>
    <definedName name="_xlnm.Print_Area" localSheetId="0">'予算'!$A$1:$Q$21</definedName>
    <definedName name="_xlnm.Print_Area" localSheetId="1">'実績'!$A$1:$Q$21</definedName>
    <definedName name="_xlnm.Print_Area" localSheetId="2">'見込み'!$A$1:$Q$21</definedName>
    <definedName name="_xlnm.Print_Area" localSheetId="3">'予実比較'!$A$1:$Q$29</definedName>
    <definedName name="_xlnm.Print_Area" localSheetId="4">'月別の予実'!$A$1:$Q$27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;&quot;−&quot;#,##0.0"/>
    <numFmt numFmtId="165" formatCode="0.0%"/>
    <numFmt numFmtId="166" formatCode="+#,##0.0;&quot;−&quot;#,##0.0;0.0"/>
    <numFmt numFmtId="167" formatCode="+0.0&quot;pt&quot;;&quot;−&quot;0.0&quot;pt&quot;;0.0&quot;pt&quot;"/>
  </numFmts>
  <fonts count="12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color rgb="00555555"/>
      <sz val="8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555555"/>
      <sz val="9"/>
    </font>
    <font>
      <name val="游ゴシック"/>
      <b val="1"/>
      <color rgb="00222222"/>
      <sz val="12"/>
    </font>
    <font>
      <name val="游ゴシック"/>
      <b val="1"/>
      <color rgb="00FFFFFF"/>
      <sz val="8"/>
    </font>
    <font>
      <name val="游ゴシック"/>
      <color rgb="00888888"/>
      <sz val="10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indent="1"/>
    </xf>
    <xf numFmtId="0" fontId="0" fillId="0" borderId="2" pivotButton="0" quotePrefix="0" xfId="0"/>
    <xf numFmtId="0" fontId="5" fillId="0" borderId="0" applyAlignment="1" pivotButton="0" quotePrefix="0" xfId="0">
      <alignment horizontal="left" vertical="center" indent="1"/>
    </xf>
    <xf numFmtId="0" fontId="5" fillId="0" borderId="0" applyAlignment="1" pivotButton="0" quotePrefix="0" xfId="0">
      <alignment horizontal="center" vertical="center"/>
    </xf>
    <xf numFmtId="0" fontId="6" fillId="3" borderId="2" applyAlignment="1" pivotButton="0" quotePrefix="0" xfId="0">
      <alignment horizontal="center" vertical="center"/>
    </xf>
    <xf numFmtId="0" fontId="0" fillId="3" borderId="2" pivotButton="0" quotePrefix="0" xfId="0"/>
    <xf numFmtId="0" fontId="7" fillId="0" borderId="2" applyAlignment="1" pivotButton="0" quotePrefix="0" xfId="0">
      <alignment horizontal="left" vertical="center" indent="1"/>
    </xf>
    <xf numFmtId="164" fontId="7" fillId="0" borderId="2" applyAlignment="1" pivotButton="0" quotePrefix="0" xfId="0">
      <alignment horizontal="right" vertical="center"/>
    </xf>
    <xf numFmtId="164" fontId="7" fillId="4" borderId="2" applyAlignment="1" pivotButton="0" quotePrefix="0" xfId="0">
      <alignment horizontal="right" vertical="center"/>
    </xf>
    <xf numFmtId="0" fontId="0" fillId="4" borderId="2" pivotButton="0" quotePrefix="0" xfId="0"/>
    <xf numFmtId="164" fontId="4" fillId="0" borderId="2" applyAlignment="1" pivotButton="0" quotePrefix="0" xfId="0">
      <alignment horizontal="right" vertical="center"/>
    </xf>
    <xf numFmtId="164" fontId="4" fillId="4" borderId="2" applyAlignment="1" pivotButton="0" quotePrefix="0" xfId="0">
      <alignment horizontal="right" vertical="center"/>
    </xf>
    <xf numFmtId="0" fontId="8" fillId="0" borderId="2" applyAlignment="1" pivotButton="0" quotePrefix="0" xfId="0">
      <alignment horizontal="left" vertical="center" indent="1"/>
    </xf>
    <xf numFmtId="165" fontId="2" fillId="4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center" vertical="center"/>
    </xf>
    <xf numFmtId="0" fontId="7" fillId="4" borderId="2" applyAlignment="1" pivotButton="0" quotePrefix="0" xfId="0">
      <alignment horizontal="center" vertical="center"/>
    </xf>
    <xf numFmtId="0" fontId="10" fillId="3" borderId="2" applyAlignment="1" pivotButton="0" quotePrefix="0" xfId="0">
      <alignment horizontal="center" vertical="center" wrapText="1"/>
    </xf>
    <xf numFmtId="166" fontId="7" fillId="4" borderId="2" applyAlignment="1" pivotButton="0" quotePrefix="0" xfId="0">
      <alignment horizontal="right" vertical="center"/>
    </xf>
    <xf numFmtId="165" fontId="7" fillId="4" borderId="2" applyAlignment="1" pivotButton="0" quotePrefix="0" xfId="0">
      <alignment horizontal="right" vertical="center"/>
    </xf>
    <xf numFmtId="166" fontId="4" fillId="4" borderId="2" applyAlignment="1" pivotButton="0" quotePrefix="0" xfId="0">
      <alignment horizontal="right" vertical="center"/>
    </xf>
    <xf numFmtId="165" fontId="4" fillId="4" borderId="2" applyAlignment="1" pivotButton="0" quotePrefix="0" xfId="0">
      <alignment horizontal="right" vertical="center"/>
    </xf>
    <xf numFmtId="167" fontId="2" fillId="4" borderId="2" applyAlignment="1" pivotButton="0" quotePrefix="0" xfId="0">
      <alignment horizontal="right" vertical="center"/>
    </xf>
    <xf numFmtId="0" fontId="4" fillId="4" borderId="2" applyAlignment="1" pivotButton="0" quotePrefix="0" xfId="0">
      <alignment horizontal="left" vertical="center" indent="1"/>
    </xf>
    <xf numFmtId="0" fontId="11" fillId="4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top" wrapText="1" indent="1"/>
    </xf>
    <xf numFmtId="0" fontId="4" fillId="3" borderId="2" applyAlignment="1" pivotButton="0" quotePrefix="0" xfId="0">
      <alignment horizontal="left" vertical="center" indent="1"/>
    </xf>
    <xf numFmtId="0" fontId="2" fillId="2" borderId="2" applyAlignment="1" pivotButton="0" quotePrefix="0" xfId="0">
      <alignment horizontal="center" vertical="center"/>
    </xf>
    <xf numFmtId="164" fontId="2" fillId="4" borderId="2" applyAlignment="1" pivotButton="0" quotePrefix="0" xfId="0">
      <alignment horizontal="right" vertical="center"/>
    </xf>
    <xf numFmtId="164" fontId="3" fillId="4" borderId="2" applyAlignment="1" pivotButton="0" quotePrefix="0" xfId="0">
      <alignment horizontal="right" vertical="center"/>
    </xf>
    <xf numFmtId="0" fontId="8" fillId="0" borderId="2" applyAlignment="1" pivotButton="0" quotePrefix="0" xfId="0">
      <alignment horizontal="center" vertical="center"/>
    </xf>
    <xf numFmtId="166" fontId="2" fillId="4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  <col width="7.6" customWidth="1" min="17" max="17"/>
  </cols>
  <sheetData>
    <row r="1" ht="30" customHeight="1">
      <c r="A1" s="1" t="inlineStr">
        <is>
          <t>予実管理表（予算）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inlineStr">
        <is>
          <t>2026年度</t>
        </is>
      </c>
      <c r="O1" s="2" t="n"/>
      <c r="P1" s="2" t="n"/>
      <c r="Q1" s="2" t="n"/>
    </row>
    <row r="2" ht="6" customHeight="1"/>
    <row r="3" ht="21" customHeight="1">
      <c r="A3" s="4" t="inlineStr">
        <is>
          <t>会社名</t>
        </is>
      </c>
      <c r="B3" s="5" t="n"/>
      <c r="C3" s="6" t="inlineStr">
        <is>
          <t>株式会社ノースブリッジ</t>
        </is>
      </c>
      <c r="D3" s="7" t="n"/>
      <c r="E3" s="7" t="n"/>
      <c r="F3" s="7" t="n"/>
      <c r="G3" s="7" t="n"/>
      <c r="H3" s="7" t="n"/>
      <c r="I3" s="4" t="inlineStr">
        <is>
          <t>会計年度</t>
        </is>
      </c>
      <c r="J3" s="5" t="n"/>
      <c r="K3" s="6" t="inlineStr">
        <is>
          <t>2026年度（2026年4月〜2027年3月）</t>
        </is>
      </c>
      <c r="L3" s="7" t="n"/>
      <c r="M3" s="7" t="n"/>
      <c r="N3" s="7" t="n"/>
      <c r="O3" s="7" t="n"/>
      <c r="P3" s="7" t="n"/>
      <c r="Q3" s="7" t="n"/>
    </row>
    <row r="4" ht="21" customHeight="1">
      <c r="A4" s="4" t="inlineStr">
        <is>
          <t>単位</t>
        </is>
      </c>
      <c r="B4" s="5" t="n"/>
      <c r="C4" s="6" t="inlineStr">
        <is>
          <t>百万円</t>
        </is>
      </c>
      <c r="D4" s="7" t="n"/>
      <c r="E4" s="7" t="n"/>
      <c r="F4" s="7" t="n"/>
      <c r="G4" s="7" t="n"/>
      <c r="H4" s="7" t="n"/>
      <c r="I4" s="4" t="inlineStr">
        <is>
          <t>作成</t>
        </is>
      </c>
      <c r="J4" s="5" t="n"/>
      <c r="K4" s="6" t="inlineStr">
        <is>
          <t>経営企画部（期初に確定）</t>
        </is>
      </c>
      <c r="L4" s="7" t="n"/>
      <c r="M4" s="7" t="n"/>
      <c r="N4" s="7" t="n"/>
      <c r="O4" s="7" t="n"/>
      <c r="P4" s="7" t="n"/>
      <c r="Q4" s="7" t="n"/>
    </row>
    <row r="5" ht="8" customHeight="1"/>
    <row r="6" ht="16" customHeight="1">
      <c r="A6" s="8" t="inlineStr">
        <is>
          <t>月番号（期の何か月目か）</t>
        </is>
      </c>
      <c r="D6" s="9" t="n">
        <v>1</v>
      </c>
      <c r="E6" s="9" t="n">
        <v>2</v>
      </c>
      <c r="F6" s="9" t="n">
        <v>3</v>
      </c>
      <c r="G6" s="9" t="n">
        <v>4</v>
      </c>
      <c r="H6" s="9" t="n">
        <v>5</v>
      </c>
      <c r="I6" s="9" t="n">
        <v>6</v>
      </c>
      <c r="J6" s="9" t="n">
        <v>7</v>
      </c>
      <c r="K6" s="9" t="n">
        <v>8</v>
      </c>
      <c r="L6" s="9" t="n">
        <v>9</v>
      </c>
      <c r="M6" s="9" t="n">
        <v>10</v>
      </c>
      <c r="N6" s="9" t="n">
        <v>11</v>
      </c>
      <c r="O6" s="9" t="n">
        <v>12</v>
      </c>
    </row>
    <row r="7" ht="20" customHeight="1">
      <c r="A7" s="10" t="inlineStr">
        <is>
          <t>科目</t>
        </is>
      </c>
      <c r="B7" s="11" t="n"/>
      <c r="C7" s="11" t="n"/>
      <c r="D7" s="10" t="inlineStr">
        <is>
          <t>4月</t>
        </is>
      </c>
      <c r="E7" s="10" t="inlineStr">
        <is>
          <t>5月</t>
        </is>
      </c>
      <c r="F7" s="10" t="inlineStr">
        <is>
          <t>6月</t>
        </is>
      </c>
      <c r="G7" s="10" t="inlineStr">
        <is>
          <t>7月</t>
        </is>
      </c>
      <c r="H7" s="10" t="inlineStr">
        <is>
          <t>8月</t>
        </is>
      </c>
      <c r="I7" s="10" t="inlineStr">
        <is>
          <t>9月</t>
        </is>
      </c>
      <c r="J7" s="10" t="inlineStr">
        <is>
          <t>10月</t>
        </is>
      </c>
      <c r="K7" s="10" t="inlineStr">
        <is>
          <t>11月</t>
        </is>
      </c>
      <c r="L7" s="10" t="inlineStr">
        <is>
          <t>12月</t>
        </is>
      </c>
      <c r="M7" s="10" t="inlineStr">
        <is>
          <t>1月</t>
        </is>
      </c>
      <c r="N7" s="10" t="inlineStr">
        <is>
          <t>2月</t>
        </is>
      </c>
      <c r="O7" s="10" t="inlineStr">
        <is>
          <t>3月</t>
        </is>
      </c>
      <c r="P7" s="10" t="inlineStr">
        <is>
          <t>年間</t>
        </is>
      </c>
      <c r="Q7" s="11" t="n"/>
    </row>
    <row r="8" ht="20" customHeight="1">
      <c r="A8" s="12" t="inlineStr">
        <is>
          <t>売上高</t>
        </is>
      </c>
      <c r="B8" s="7" t="n"/>
      <c r="C8" s="7" t="n"/>
      <c r="D8" s="13" t="n">
        <v>360</v>
      </c>
      <c r="E8" s="13" t="n">
        <v>365</v>
      </c>
      <c r="F8" s="13" t="n">
        <v>375</v>
      </c>
      <c r="G8" s="13" t="n">
        <v>372</v>
      </c>
      <c r="H8" s="13" t="n">
        <v>385</v>
      </c>
      <c r="I8" s="13" t="n">
        <v>395</v>
      </c>
      <c r="J8" s="13" t="n">
        <v>398</v>
      </c>
      <c r="K8" s="13" t="n">
        <v>405</v>
      </c>
      <c r="L8" s="13" t="n">
        <v>435</v>
      </c>
      <c r="M8" s="13" t="n">
        <v>410</v>
      </c>
      <c r="N8" s="13" t="n">
        <v>420</v>
      </c>
      <c r="O8" s="13" t="n">
        <v>480</v>
      </c>
      <c r="P8" s="14">
        <f>IF(COUNT(D8:O8)=0,"",SUM(D8:O8))</f>
        <v/>
      </c>
      <c r="Q8" s="15" t="n"/>
    </row>
    <row r="9" ht="20" customHeight="1">
      <c r="A9" s="6" t="inlineStr">
        <is>
          <t>売上原価</t>
        </is>
      </c>
      <c r="B9" s="7" t="n"/>
      <c r="C9" s="7" t="n"/>
      <c r="D9" s="16" t="n">
        <v>216</v>
      </c>
      <c r="E9" s="16" t="n">
        <v>219</v>
      </c>
      <c r="F9" s="16" t="n">
        <v>225</v>
      </c>
      <c r="G9" s="16" t="n">
        <v>223.2</v>
      </c>
      <c r="H9" s="16" t="n">
        <v>231</v>
      </c>
      <c r="I9" s="16" t="n">
        <v>237</v>
      </c>
      <c r="J9" s="16" t="n">
        <v>238.8</v>
      </c>
      <c r="K9" s="16" t="n">
        <v>243</v>
      </c>
      <c r="L9" s="16" t="n">
        <v>261</v>
      </c>
      <c r="M9" s="16" t="n">
        <v>246</v>
      </c>
      <c r="N9" s="16" t="n">
        <v>252</v>
      </c>
      <c r="O9" s="16" t="n">
        <v>288</v>
      </c>
      <c r="P9" s="17">
        <f>IF(COUNT(D9:O9)=0,"",SUM(D9:O9))</f>
        <v/>
      </c>
      <c r="Q9" s="15" t="n"/>
    </row>
    <row r="10" ht="20" customHeight="1">
      <c r="A10" s="12" t="inlineStr">
        <is>
          <t>売上総利益</t>
        </is>
      </c>
      <c r="B10" s="7" t="n"/>
      <c r="C10" s="7" t="n"/>
      <c r="D10" s="14">
        <f>IF(COUNT(D8,D9)=0,"",SUM(D8)-SUM(D9))</f>
        <v/>
      </c>
      <c r="E10" s="14">
        <f>IF(COUNT(E8,E9)=0,"",SUM(E8)-SUM(E9))</f>
        <v/>
      </c>
      <c r="F10" s="14">
        <f>IF(COUNT(F8,F9)=0,"",SUM(F8)-SUM(F9))</f>
        <v/>
      </c>
      <c r="G10" s="14">
        <f>IF(COUNT(G8,G9)=0,"",SUM(G8)-SUM(G9))</f>
        <v/>
      </c>
      <c r="H10" s="14">
        <f>IF(COUNT(H8,H9)=0,"",SUM(H8)-SUM(H9))</f>
        <v/>
      </c>
      <c r="I10" s="14">
        <f>IF(COUNT(I8,I9)=0,"",SUM(I8)-SUM(I9))</f>
        <v/>
      </c>
      <c r="J10" s="14">
        <f>IF(COUNT(J8,J9)=0,"",SUM(J8)-SUM(J9))</f>
        <v/>
      </c>
      <c r="K10" s="14">
        <f>IF(COUNT(K8,K9)=0,"",SUM(K8)-SUM(K9))</f>
        <v/>
      </c>
      <c r="L10" s="14">
        <f>IF(COUNT(L8,L9)=0,"",SUM(L8)-SUM(L9))</f>
        <v/>
      </c>
      <c r="M10" s="14">
        <f>IF(COUNT(M8,M9)=0,"",SUM(M8)-SUM(M9))</f>
        <v/>
      </c>
      <c r="N10" s="14">
        <f>IF(COUNT(N8,N9)=0,"",SUM(N8)-SUM(N9))</f>
        <v/>
      </c>
      <c r="O10" s="14">
        <f>IF(COUNT(O8,O9)=0,"",SUM(O8)-SUM(O9))</f>
        <v/>
      </c>
      <c r="P10" s="14">
        <f>IF(COUNT(D10:O10)=0,"",SUM(D10:O10))</f>
        <v/>
      </c>
      <c r="Q10" s="15" t="n"/>
    </row>
    <row r="11" ht="20" customHeight="1">
      <c r="A11" s="18" t="inlineStr">
        <is>
          <t xml:space="preserve">　粗利率</t>
        </is>
      </c>
      <c r="B11" s="7" t="n"/>
      <c r="C11" s="7" t="n"/>
      <c r="D11" s="19">
        <f>IF(COUNT(D8,D10)&lt;2,"",IF(D8=0,"",D10/D8))</f>
        <v/>
      </c>
      <c r="E11" s="19">
        <f>IF(COUNT(E8,E10)&lt;2,"",IF(E8=0,"",E10/E8))</f>
        <v/>
      </c>
      <c r="F11" s="19">
        <f>IF(COUNT(F8,F10)&lt;2,"",IF(F8=0,"",F10/F8))</f>
        <v/>
      </c>
      <c r="G11" s="19">
        <f>IF(COUNT(G8,G10)&lt;2,"",IF(G8=0,"",G10/G8))</f>
        <v/>
      </c>
      <c r="H11" s="19">
        <f>IF(COUNT(H8,H10)&lt;2,"",IF(H8=0,"",H10/H8))</f>
        <v/>
      </c>
      <c r="I11" s="19">
        <f>IF(COUNT(I8,I10)&lt;2,"",IF(I8=0,"",I10/I8))</f>
        <v/>
      </c>
      <c r="J11" s="19">
        <f>IF(COUNT(J8,J10)&lt;2,"",IF(J8=0,"",J10/J8))</f>
        <v/>
      </c>
      <c r="K11" s="19">
        <f>IF(COUNT(K8,K10)&lt;2,"",IF(K8=0,"",K10/K8))</f>
        <v/>
      </c>
      <c r="L11" s="19">
        <f>IF(COUNT(L8,L10)&lt;2,"",IF(L8=0,"",L10/L8))</f>
        <v/>
      </c>
      <c r="M11" s="19">
        <f>IF(COUNT(M8,M10)&lt;2,"",IF(M8=0,"",M10/M8))</f>
        <v/>
      </c>
      <c r="N11" s="19">
        <f>IF(COUNT(N8,N10)&lt;2,"",IF(N8=0,"",N10/N8))</f>
        <v/>
      </c>
      <c r="O11" s="19">
        <f>IF(COUNT(O8,O10)&lt;2,"",IF(O8=0,"",O10/O8))</f>
        <v/>
      </c>
      <c r="P11" s="19">
        <f>IF(COUNT(P8,P10)&lt;2,"",IF(P8=0,"",P10/P8))</f>
        <v/>
      </c>
      <c r="Q11" s="15" t="n"/>
    </row>
    <row r="12" ht="20" customHeight="1">
      <c r="A12" s="12" t="inlineStr">
        <is>
          <t>販売費及び一般管理費</t>
        </is>
      </c>
      <c r="B12" s="7" t="n"/>
      <c r="C12" s="7" t="n"/>
      <c r="D12" s="14">
        <f>IF(COUNT(D13:D15)=0,"",SUM(D13:D15))</f>
        <v/>
      </c>
      <c r="E12" s="14">
        <f>IF(COUNT(E13:E15)=0,"",SUM(E13:E15))</f>
        <v/>
      </c>
      <c r="F12" s="14">
        <f>IF(COUNT(F13:F15)=0,"",SUM(F13:F15))</f>
        <v/>
      </c>
      <c r="G12" s="14">
        <f>IF(COUNT(G13:G15)=0,"",SUM(G13:G15))</f>
        <v/>
      </c>
      <c r="H12" s="14">
        <f>IF(COUNT(H13:H15)=0,"",SUM(H13:H15))</f>
        <v/>
      </c>
      <c r="I12" s="14">
        <f>IF(COUNT(I13:I15)=0,"",SUM(I13:I15))</f>
        <v/>
      </c>
      <c r="J12" s="14">
        <f>IF(COUNT(J13:J15)=0,"",SUM(J13:J15))</f>
        <v/>
      </c>
      <c r="K12" s="14">
        <f>IF(COUNT(K13:K15)=0,"",SUM(K13:K15))</f>
        <v/>
      </c>
      <c r="L12" s="14">
        <f>IF(COUNT(L13:L15)=0,"",SUM(L13:L15))</f>
        <v/>
      </c>
      <c r="M12" s="14">
        <f>IF(COUNT(M13:M15)=0,"",SUM(M13:M15))</f>
        <v/>
      </c>
      <c r="N12" s="14">
        <f>IF(COUNT(N13:N15)=0,"",SUM(N13:N15))</f>
        <v/>
      </c>
      <c r="O12" s="14">
        <f>IF(COUNT(O13:O15)=0,"",SUM(O13:O15))</f>
        <v/>
      </c>
      <c r="P12" s="14">
        <f>IF(COUNT(D12:O12)=0,"",SUM(D12:O12))</f>
        <v/>
      </c>
      <c r="Q12" s="15" t="n"/>
    </row>
    <row r="13" ht="20" customHeight="1">
      <c r="A13" s="6" t="inlineStr">
        <is>
          <t xml:space="preserve">　人件費</t>
        </is>
      </c>
      <c r="B13" s="7" t="n"/>
      <c r="C13" s="7" t="n"/>
      <c r="D13" s="16" t="n">
        <v>62</v>
      </c>
      <c r="E13" s="16" t="n">
        <v>62</v>
      </c>
      <c r="F13" s="16" t="n">
        <v>62</v>
      </c>
      <c r="G13" s="16" t="n">
        <v>62</v>
      </c>
      <c r="H13" s="16" t="n">
        <v>62</v>
      </c>
      <c r="I13" s="16" t="n">
        <v>62</v>
      </c>
      <c r="J13" s="16" t="n">
        <v>62</v>
      </c>
      <c r="K13" s="16" t="n">
        <v>62</v>
      </c>
      <c r="L13" s="16" t="n">
        <v>67</v>
      </c>
      <c r="M13" s="16" t="n">
        <v>67.5</v>
      </c>
      <c r="N13" s="16" t="n">
        <v>68</v>
      </c>
      <c r="O13" s="16" t="n">
        <v>69</v>
      </c>
      <c r="P13" s="17">
        <f>IF(COUNT(D13:O13)=0,"",SUM(D13:O13))</f>
        <v/>
      </c>
      <c r="Q13" s="15" t="n"/>
    </row>
    <row r="14" ht="20" customHeight="1">
      <c r="A14" s="6" t="inlineStr">
        <is>
          <t xml:space="preserve">　広告宣伝費</t>
        </is>
      </c>
      <c r="B14" s="7" t="n"/>
      <c r="C14" s="7" t="n"/>
      <c r="D14" s="16" t="n">
        <v>5.4</v>
      </c>
      <c r="E14" s="16" t="n">
        <v>5.4</v>
      </c>
      <c r="F14" s="16" t="n">
        <v>5.4</v>
      </c>
      <c r="G14" s="16" t="n">
        <v>5.4</v>
      </c>
      <c r="H14" s="16" t="n">
        <v>5.4</v>
      </c>
      <c r="I14" s="16" t="n">
        <v>5.4</v>
      </c>
      <c r="J14" s="16" t="n">
        <v>5.4</v>
      </c>
      <c r="K14" s="16" t="n">
        <v>7</v>
      </c>
      <c r="L14" s="16" t="n">
        <v>6.5</v>
      </c>
      <c r="M14" s="16" t="n">
        <v>5.4</v>
      </c>
      <c r="N14" s="16" t="n">
        <v>5.4</v>
      </c>
      <c r="O14" s="16" t="n">
        <v>7.5</v>
      </c>
      <c r="P14" s="17">
        <f>IF(COUNT(D14:O14)=0,"",SUM(D14:O14))</f>
        <v/>
      </c>
      <c r="Q14" s="15" t="n"/>
    </row>
    <row r="15" ht="20" customHeight="1">
      <c r="A15" s="6" t="inlineStr">
        <is>
          <t xml:space="preserve">　その他（外注費など）</t>
        </is>
      </c>
      <c r="B15" s="7" t="n"/>
      <c r="C15" s="7" t="n"/>
      <c r="D15" s="16" t="n">
        <v>49.4</v>
      </c>
      <c r="E15" s="16" t="n">
        <v>49.4</v>
      </c>
      <c r="F15" s="16" t="n">
        <v>49.4</v>
      </c>
      <c r="G15" s="16" t="n">
        <v>49.4</v>
      </c>
      <c r="H15" s="16" t="n">
        <v>49.5</v>
      </c>
      <c r="I15" s="16" t="n">
        <v>49.5</v>
      </c>
      <c r="J15" s="16" t="n">
        <v>49.6</v>
      </c>
      <c r="K15" s="16" t="n">
        <v>49</v>
      </c>
      <c r="L15" s="16" t="n">
        <v>51.5</v>
      </c>
      <c r="M15" s="16" t="n">
        <v>51.8</v>
      </c>
      <c r="N15" s="16" t="n">
        <v>52.2</v>
      </c>
      <c r="O15" s="16" t="n">
        <v>52.2</v>
      </c>
      <c r="P15" s="17">
        <f>IF(COUNT(D15:O15)=0,"",SUM(D15:O15))</f>
        <v/>
      </c>
      <c r="Q15" s="15" t="n"/>
    </row>
    <row r="16" ht="20" customHeight="1">
      <c r="A16" s="12" t="inlineStr">
        <is>
          <t>営業利益</t>
        </is>
      </c>
      <c r="B16" s="7" t="n"/>
      <c r="C16" s="7" t="n"/>
      <c r="D16" s="14">
        <f>IF(COUNT(D10,D12)=0,"",SUM(D10)-SUM(D12))</f>
        <v/>
      </c>
      <c r="E16" s="14">
        <f>IF(COUNT(E10,E12)=0,"",SUM(E10)-SUM(E12))</f>
        <v/>
      </c>
      <c r="F16" s="14">
        <f>IF(COUNT(F10,F12)=0,"",SUM(F10)-SUM(F12))</f>
        <v/>
      </c>
      <c r="G16" s="14">
        <f>IF(COUNT(G10,G12)=0,"",SUM(G10)-SUM(G12))</f>
        <v/>
      </c>
      <c r="H16" s="14">
        <f>IF(COUNT(H10,H12)=0,"",SUM(H10)-SUM(H12))</f>
        <v/>
      </c>
      <c r="I16" s="14">
        <f>IF(COUNT(I10,I12)=0,"",SUM(I10)-SUM(I12))</f>
        <v/>
      </c>
      <c r="J16" s="14">
        <f>IF(COUNT(J10,J12)=0,"",SUM(J10)-SUM(J12))</f>
        <v/>
      </c>
      <c r="K16" s="14">
        <f>IF(COUNT(K10,K12)=0,"",SUM(K10)-SUM(K12))</f>
        <v/>
      </c>
      <c r="L16" s="14">
        <f>IF(COUNT(L10,L12)=0,"",SUM(L10)-SUM(L12))</f>
        <v/>
      </c>
      <c r="M16" s="14">
        <f>IF(COUNT(M10,M12)=0,"",SUM(M10)-SUM(M12))</f>
        <v/>
      </c>
      <c r="N16" s="14">
        <f>IF(COUNT(N10,N12)=0,"",SUM(N10)-SUM(N12))</f>
        <v/>
      </c>
      <c r="O16" s="14">
        <f>IF(COUNT(O10,O12)=0,"",SUM(O10)-SUM(O12))</f>
        <v/>
      </c>
      <c r="P16" s="14">
        <f>IF(COUNT(D16:O16)=0,"",SUM(D16:O16))</f>
        <v/>
      </c>
      <c r="Q16" s="15" t="n"/>
    </row>
    <row r="17" ht="20" customHeight="1">
      <c r="A17" s="18" t="inlineStr">
        <is>
          <t xml:space="preserve">　営業利益率</t>
        </is>
      </c>
      <c r="B17" s="7" t="n"/>
      <c r="C17" s="7" t="n"/>
      <c r="D17" s="19">
        <f>IF(COUNT(D8,D16)&lt;2,"",IF(D8=0,"",D16/D8))</f>
        <v/>
      </c>
      <c r="E17" s="19">
        <f>IF(COUNT(E8,E16)&lt;2,"",IF(E8=0,"",E16/E8))</f>
        <v/>
      </c>
      <c r="F17" s="19">
        <f>IF(COUNT(F8,F16)&lt;2,"",IF(F8=0,"",F16/F8))</f>
        <v/>
      </c>
      <c r="G17" s="19">
        <f>IF(COUNT(G8,G16)&lt;2,"",IF(G8=0,"",G16/G8))</f>
        <v/>
      </c>
      <c r="H17" s="19">
        <f>IF(COUNT(H8,H16)&lt;2,"",IF(H8=0,"",H16/H8))</f>
        <v/>
      </c>
      <c r="I17" s="19">
        <f>IF(COUNT(I8,I16)&lt;2,"",IF(I8=0,"",I16/I8))</f>
        <v/>
      </c>
      <c r="J17" s="19">
        <f>IF(COUNT(J8,J16)&lt;2,"",IF(J8=0,"",J16/J8))</f>
        <v/>
      </c>
      <c r="K17" s="19">
        <f>IF(COUNT(K8,K16)&lt;2,"",IF(K8=0,"",K16/K8))</f>
        <v/>
      </c>
      <c r="L17" s="19">
        <f>IF(COUNT(L8,L16)&lt;2,"",IF(L8=0,"",L16/L8))</f>
        <v/>
      </c>
      <c r="M17" s="19">
        <f>IF(COUNT(M8,M16)&lt;2,"",IF(M8=0,"",M16/M8))</f>
        <v/>
      </c>
      <c r="N17" s="19">
        <f>IF(COUNT(N8,N16)&lt;2,"",IF(N8=0,"",N16/N8))</f>
        <v/>
      </c>
      <c r="O17" s="19">
        <f>IF(COUNT(O8,O16)&lt;2,"",IF(O8=0,"",O16/O8))</f>
        <v/>
      </c>
      <c r="P17" s="19">
        <f>IF(COUNT(P8,P16)&lt;2,"",IF(P8=0,"",P16/P8))</f>
        <v/>
      </c>
      <c r="Q17" s="15" t="n"/>
    </row>
    <row r="18" ht="20" customHeight="1">
      <c r="A18" s="6" t="inlineStr">
        <is>
          <t>営業外損益</t>
        </is>
      </c>
      <c r="B18" s="7" t="n"/>
      <c r="C18" s="7" t="n"/>
      <c r="D18" s="16" t="n">
        <v>-0.8</v>
      </c>
      <c r="E18" s="16" t="n">
        <v>-0.8</v>
      </c>
      <c r="F18" s="16" t="n">
        <v>-0.8</v>
      </c>
      <c r="G18" s="16" t="n">
        <v>-0.8</v>
      </c>
      <c r="H18" s="16" t="n">
        <v>-0.8</v>
      </c>
      <c r="I18" s="16" t="n">
        <v>-0.8</v>
      </c>
      <c r="J18" s="16" t="n">
        <v>-1.2</v>
      </c>
      <c r="K18" s="16" t="n">
        <v>-1</v>
      </c>
      <c r="L18" s="16" t="n">
        <v>-1</v>
      </c>
      <c r="M18" s="16" t="n">
        <v>-1</v>
      </c>
      <c r="N18" s="16" t="n">
        <v>-1</v>
      </c>
      <c r="O18" s="16" t="n">
        <v>-1.2</v>
      </c>
      <c r="P18" s="17">
        <f>IF(COUNT(D18:O18)=0,"",SUM(D18:O18))</f>
        <v/>
      </c>
      <c r="Q18" s="15" t="n"/>
    </row>
    <row r="19" ht="20" customHeight="1">
      <c r="A19" s="12" t="inlineStr">
        <is>
          <t>経常利益</t>
        </is>
      </c>
      <c r="B19" s="7" t="n"/>
      <c r="C19" s="7" t="n"/>
      <c r="D19" s="14">
        <f>IF(COUNT(D16,D18)=0,"",SUM(D16)+SUM(D18))</f>
        <v/>
      </c>
      <c r="E19" s="14">
        <f>IF(COUNT(E16,E18)=0,"",SUM(E16)+SUM(E18))</f>
        <v/>
      </c>
      <c r="F19" s="14">
        <f>IF(COUNT(F16,F18)=0,"",SUM(F16)+SUM(F18))</f>
        <v/>
      </c>
      <c r="G19" s="14">
        <f>IF(COUNT(G16,G18)=0,"",SUM(G16)+SUM(G18))</f>
        <v/>
      </c>
      <c r="H19" s="14">
        <f>IF(COUNT(H16,H18)=0,"",SUM(H16)+SUM(H18))</f>
        <v/>
      </c>
      <c r="I19" s="14">
        <f>IF(COUNT(I16,I18)=0,"",SUM(I16)+SUM(I18))</f>
        <v/>
      </c>
      <c r="J19" s="14">
        <f>IF(COUNT(J16,J18)=0,"",SUM(J16)+SUM(J18))</f>
        <v/>
      </c>
      <c r="K19" s="14">
        <f>IF(COUNT(K16,K18)=0,"",SUM(K16)+SUM(K18))</f>
        <v/>
      </c>
      <c r="L19" s="14">
        <f>IF(COUNT(L16,L18)=0,"",SUM(L16)+SUM(L18))</f>
        <v/>
      </c>
      <c r="M19" s="14">
        <f>IF(COUNT(M16,M18)=0,"",SUM(M16)+SUM(M18))</f>
        <v/>
      </c>
      <c r="N19" s="14">
        <f>IF(COUNT(N16,N18)=0,"",SUM(N16)+SUM(N18))</f>
        <v/>
      </c>
      <c r="O19" s="14">
        <f>IF(COUNT(O16,O18)=0,"",SUM(O16)+SUM(O18))</f>
        <v/>
      </c>
      <c r="P19" s="14">
        <f>IF(COUNT(D19:O19)=0,"",SUM(D19:O19))</f>
        <v/>
      </c>
      <c r="Q19" s="15" t="n"/>
    </row>
    <row r="20" ht="16" customHeight="1">
      <c r="A20" s="8" t="inlineStr">
        <is>
          <t>予算は期初に決めたら書き換えません。期の途中で見直したときは、このシートをコピーして「修正予算」のシートを作ります。</t>
        </is>
      </c>
    </row>
    <row r="21" ht="16" customHeight="1">
      <c r="A21" s="8" t="inlineStr">
        <is>
          <t>4月始まりでない会社は、このシートの月の名前を書き換えます（ほかのシートの見出しも変わります）。月番号は期の何か月目かで、変えません。</t>
        </is>
      </c>
    </row>
  </sheetData>
  <mergeCells count="39">
    <mergeCell ref="P10:Q10"/>
    <mergeCell ref="A18:C18"/>
    <mergeCell ref="A12:C12"/>
    <mergeCell ref="P9:Q9"/>
    <mergeCell ref="K4:Q4"/>
    <mergeCell ref="A8:C8"/>
    <mergeCell ref="K3:Q3"/>
    <mergeCell ref="P8:Q8"/>
    <mergeCell ref="A14:C14"/>
    <mergeCell ref="A17:C17"/>
    <mergeCell ref="P11:Q11"/>
    <mergeCell ref="A3:B3"/>
    <mergeCell ref="I3:J3"/>
    <mergeCell ref="A10:C10"/>
    <mergeCell ref="P17:Q17"/>
    <mergeCell ref="A13:C13"/>
    <mergeCell ref="A19:C19"/>
    <mergeCell ref="A1:M1"/>
    <mergeCell ref="P7:Q7"/>
    <mergeCell ref="A21:Q21"/>
    <mergeCell ref="P16:Q16"/>
    <mergeCell ref="A9:C9"/>
    <mergeCell ref="C3:H3"/>
    <mergeCell ref="P13:Q13"/>
    <mergeCell ref="A15:C15"/>
    <mergeCell ref="P19:Q19"/>
    <mergeCell ref="A4:B4"/>
    <mergeCell ref="P18:Q18"/>
    <mergeCell ref="I4:J4"/>
    <mergeCell ref="A11:C11"/>
    <mergeCell ref="P12:Q12"/>
    <mergeCell ref="P15:Q15"/>
    <mergeCell ref="N1:Q1"/>
    <mergeCell ref="A6:C6"/>
    <mergeCell ref="A20:Q20"/>
    <mergeCell ref="P14:Q14"/>
    <mergeCell ref="C4:H4"/>
    <mergeCell ref="A7:C7"/>
    <mergeCell ref="A16:C16"/>
  </mergeCells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2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  <col width="7.6" customWidth="1" min="17" max="17"/>
  </cols>
  <sheetData>
    <row r="1" ht="30" customHeight="1">
      <c r="A1" s="1" t="inlineStr">
        <is>
          <t>予実管理表（実績）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inlineStr">
        <is>
          <t>2026年度</t>
        </is>
      </c>
      <c r="O1" s="2" t="n"/>
      <c r="P1" s="2" t="n"/>
      <c r="Q1" s="2" t="n"/>
    </row>
    <row r="2" ht="6" customHeight="1"/>
    <row r="3" ht="21" customHeight="1">
      <c r="A3" s="4" t="inlineStr">
        <is>
          <t>会社名</t>
        </is>
      </c>
      <c r="B3" s="5" t="n"/>
      <c r="C3" s="6" t="inlineStr">
        <is>
          <t>株式会社ノースブリッジ</t>
        </is>
      </c>
      <c r="D3" s="7" t="n"/>
      <c r="E3" s="7" t="n"/>
      <c r="F3" s="7" t="n"/>
      <c r="G3" s="7" t="n"/>
      <c r="H3" s="7" t="n"/>
      <c r="I3" s="4" t="inlineStr">
        <is>
          <t>会計年度</t>
        </is>
      </c>
      <c r="J3" s="5" t="n"/>
      <c r="K3" s="6" t="inlineStr">
        <is>
          <t>2026年度（2026年4月〜2027年3月）</t>
        </is>
      </c>
      <c r="L3" s="7" t="n"/>
      <c r="M3" s="7" t="n"/>
      <c r="N3" s="7" t="n"/>
      <c r="O3" s="7" t="n"/>
      <c r="P3" s="7" t="n"/>
      <c r="Q3" s="7" t="n"/>
    </row>
    <row r="4" ht="21" customHeight="1">
      <c r="A4" s="4" t="inlineStr">
        <is>
          <t>単位</t>
        </is>
      </c>
      <c r="B4" s="5" t="n"/>
      <c r="C4" s="6" t="inlineStr">
        <is>
          <t>百万円</t>
        </is>
      </c>
      <c r="D4" s="7" t="n"/>
      <c r="E4" s="7" t="n"/>
      <c r="F4" s="7" t="n"/>
      <c r="G4" s="7" t="n"/>
      <c r="H4" s="7" t="n"/>
      <c r="I4" s="4" t="inlineStr">
        <is>
          <t>実績の出どころ</t>
        </is>
      </c>
      <c r="J4" s="5" t="n"/>
      <c r="K4" s="6" t="inlineStr">
        <is>
          <t>月次の試算表（翌月5営業日に確定）</t>
        </is>
      </c>
      <c r="L4" s="7" t="n"/>
      <c r="M4" s="7" t="n"/>
      <c r="N4" s="7" t="n"/>
      <c r="O4" s="7" t="n"/>
      <c r="P4" s="7" t="n"/>
      <c r="Q4" s="7" t="n"/>
    </row>
    <row r="5" ht="8" customHeight="1"/>
    <row r="6" ht="16" customHeight="1">
      <c r="A6" s="8" t="inlineStr">
        <is>
          <t>月番号（期の何か月目か）</t>
        </is>
      </c>
      <c r="D6" s="9" t="n">
        <v>1</v>
      </c>
      <c r="E6" s="9" t="n">
        <v>2</v>
      </c>
      <c r="F6" s="9" t="n">
        <v>3</v>
      </c>
      <c r="G6" s="9" t="n">
        <v>4</v>
      </c>
      <c r="H6" s="9" t="n">
        <v>5</v>
      </c>
      <c r="I6" s="9" t="n">
        <v>6</v>
      </c>
      <c r="J6" s="9" t="n">
        <v>7</v>
      </c>
      <c r="K6" s="9" t="n">
        <v>8</v>
      </c>
      <c r="L6" s="9" t="n">
        <v>9</v>
      </c>
      <c r="M6" s="9" t="n">
        <v>10</v>
      </c>
      <c r="N6" s="9" t="n">
        <v>11</v>
      </c>
      <c r="O6" s="9" t="n">
        <v>12</v>
      </c>
    </row>
    <row r="7" ht="20" customHeight="1">
      <c r="A7" s="10" t="inlineStr">
        <is>
          <t>科目</t>
        </is>
      </c>
      <c r="B7" s="11" t="n"/>
      <c r="C7" s="11" t="n"/>
      <c r="D7" s="10">
        <f>'予算'!D7</f>
        <v/>
      </c>
      <c r="E7" s="10">
        <f>'予算'!E7</f>
        <v/>
      </c>
      <c r="F7" s="10">
        <f>'予算'!F7</f>
        <v/>
      </c>
      <c r="G7" s="10">
        <f>'予算'!G7</f>
        <v/>
      </c>
      <c r="H7" s="10">
        <f>'予算'!H7</f>
        <v/>
      </c>
      <c r="I7" s="10">
        <f>'予算'!I7</f>
        <v/>
      </c>
      <c r="J7" s="10">
        <f>'予算'!J7</f>
        <v/>
      </c>
      <c r="K7" s="10">
        <f>'予算'!K7</f>
        <v/>
      </c>
      <c r="L7" s="10">
        <f>'予算'!L7</f>
        <v/>
      </c>
      <c r="M7" s="10">
        <f>'予算'!M7</f>
        <v/>
      </c>
      <c r="N7" s="10">
        <f>'予算'!N7</f>
        <v/>
      </c>
      <c r="O7" s="10">
        <f>'予算'!O7</f>
        <v/>
      </c>
      <c r="P7" s="10" t="inlineStr">
        <is>
          <t>合計</t>
        </is>
      </c>
      <c r="Q7" s="11" t="n"/>
    </row>
    <row r="8" ht="20" customHeight="1">
      <c r="A8" s="12" t="inlineStr">
        <is>
          <t>売上高</t>
        </is>
      </c>
      <c r="B8" s="7" t="n"/>
      <c r="C8" s="7" t="n"/>
      <c r="D8" s="13" t="n">
        <v>360.3</v>
      </c>
      <c r="E8" s="13" t="n">
        <v>368.9</v>
      </c>
      <c r="F8" s="13" t="n">
        <v>379.7</v>
      </c>
      <c r="G8" s="13" t="n">
        <v>375.4</v>
      </c>
      <c r="H8" s="13" t="n">
        <v>387.4</v>
      </c>
      <c r="I8" s="13" t="n">
        <v>399.8</v>
      </c>
      <c r="J8" s="13" t="n">
        <v>412.6</v>
      </c>
      <c r="K8" s="13" t="n"/>
      <c r="L8" s="13" t="n"/>
      <c r="M8" s="13" t="n"/>
      <c r="N8" s="13" t="n"/>
      <c r="O8" s="13" t="n"/>
      <c r="P8" s="14">
        <f>IF(COUNT(D8:O8)=0,"",SUM(D8:O8))</f>
        <v/>
      </c>
      <c r="Q8" s="15" t="n"/>
    </row>
    <row r="9" ht="20" customHeight="1">
      <c r="A9" s="6" t="inlineStr">
        <is>
          <t>売上原価</t>
        </is>
      </c>
      <c r="B9" s="7" t="n"/>
      <c r="C9" s="7" t="n"/>
      <c r="D9" s="16" t="n">
        <v>216.2</v>
      </c>
      <c r="E9" s="16" t="n">
        <v>221.3</v>
      </c>
      <c r="F9" s="16" t="n">
        <v>227.9</v>
      </c>
      <c r="G9" s="16" t="n">
        <v>225.8</v>
      </c>
      <c r="H9" s="16" t="n">
        <v>233.1</v>
      </c>
      <c r="I9" s="16" t="n">
        <v>240.3</v>
      </c>
      <c r="J9" s="16" t="n">
        <v>247.6</v>
      </c>
      <c r="K9" s="16" t="n"/>
      <c r="L9" s="16" t="n"/>
      <c r="M9" s="16" t="n"/>
      <c r="N9" s="16" t="n"/>
      <c r="O9" s="16" t="n"/>
      <c r="P9" s="17">
        <f>IF(COUNT(D9:O9)=0,"",SUM(D9:O9))</f>
        <v/>
      </c>
      <c r="Q9" s="15" t="n"/>
    </row>
    <row r="10" ht="20" customHeight="1">
      <c r="A10" s="12" t="inlineStr">
        <is>
          <t>売上総利益</t>
        </is>
      </c>
      <c r="B10" s="7" t="n"/>
      <c r="C10" s="7" t="n"/>
      <c r="D10" s="14">
        <f>IF(COUNT(D8,D9)=0,"",SUM(D8)-SUM(D9))</f>
        <v/>
      </c>
      <c r="E10" s="14">
        <f>IF(COUNT(E8,E9)=0,"",SUM(E8)-SUM(E9))</f>
        <v/>
      </c>
      <c r="F10" s="14">
        <f>IF(COUNT(F8,F9)=0,"",SUM(F8)-SUM(F9))</f>
        <v/>
      </c>
      <c r="G10" s="14">
        <f>IF(COUNT(G8,G9)=0,"",SUM(G8)-SUM(G9))</f>
        <v/>
      </c>
      <c r="H10" s="14">
        <f>IF(COUNT(H8,H9)=0,"",SUM(H8)-SUM(H9))</f>
        <v/>
      </c>
      <c r="I10" s="14">
        <f>IF(COUNT(I8,I9)=0,"",SUM(I8)-SUM(I9))</f>
        <v/>
      </c>
      <c r="J10" s="14">
        <f>IF(COUNT(J8,J9)=0,"",SUM(J8)-SUM(J9))</f>
        <v/>
      </c>
      <c r="K10" s="14">
        <f>IF(COUNT(K8,K9)=0,"",SUM(K8)-SUM(K9))</f>
        <v/>
      </c>
      <c r="L10" s="14">
        <f>IF(COUNT(L8,L9)=0,"",SUM(L8)-SUM(L9))</f>
        <v/>
      </c>
      <c r="M10" s="14">
        <f>IF(COUNT(M8,M9)=0,"",SUM(M8)-SUM(M9))</f>
        <v/>
      </c>
      <c r="N10" s="14">
        <f>IF(COUNT(N8,N9)=0,"",SUM(N8)-SUM(N9))</f>
        <v/>
      </c>
      <c r="O10" s="14">
        <f>IF(COUNT(O8,O9)=0,"",SUM(O8)-SUM(O9))</f>
        <v/>
      </c>
      <c r="P10" s="14">
        <f>IF(COUNT(D10:O10)=0,"",SUM(D10:O10))</f>
        <v/>
      </c>
      <c r="Q10" s="15" t="n"/>
    </row>
    <row r="11" ht="20" customHeight="1">
      <c r="A11" s="18" t="inlineStr">
        <is>
          <t xml:space="preserve">　粗利率</t>
        </is>
      </c>
      <c r="B11" s="7" t="n"/>
      <c r="C11" s="7" t="n"/>
      <c r="D11" s="19">
        <f>IF(COUNT(D8,D10)&lt;2,"",IF(D8=0,"",D10/D8))</f>
        <v/>
      </c>
      <c r="E11" s="19">
        <f>IF(COUNT(E8,E10)&lt;2,"",IF(E8=0,"",E10/E8))</f>
        <v/>
      </c>
      <c r="F11" s="19">
        <f>IF(COUNT(F8,F10)&lt;2,"",IF(F8=0,"",F10/F8))</f>
        <v/>
      </c>
      <c r="G11" s="19">
        <f>IF(COUNT(G8,G10)&lt;2,"",IF(G8=0,"",G10/G8))</f>
        <v/>
      </c>
      <c r="H11" s="19">
        <f>IF(COUNT(H8,H10)&lt;2,"",IF(H8=0,"",H10/H8))</f>
        <v/>
      </c>
      <c r="I11" s="19">
        <f>IF(COUNT(I8,I10)&lt;2,"",IF(I8=0,"",I10/I8))</f>
        <v/>
      </c>
      <c r="J11" s="19">
        <f>IF(COUNT(J8,J10)&lt;2,"",IF(J8=0,"",J10/J8))</f>
        <v/>
      </c>
      <c r="K11" s="19">
        <f>IF(COUNT(K8,K10)&lt;2,"",IF(K8=0,"",K10/K8))</f>
        <v/>
      </c>
      <c r="L11" s="19">
        <f>IF(COUNT(L8,L10)&lt;2,"",IF(L8=0,"",L10/L8))</f>
        <v/>
      </c>
      <c r="M11" s="19">
        <f>IF(COUNT(M8,M10)&lt;2,"",IF(M8=0,"",M10/M8))</f>
        <v/>
      </c>
      <c r="N11" s="19">
        <f>IF(COUNT(N8,N10)&lt;2,"",IF(N8=0,"",N10/N8))</f>
        <v/>
      </c>
      <c r="O11" s="19">
        <f>IF(COUNT(O8,O10)&lt;2,"",IF(O8=0,"",O10/O8))</f>
        <v/>
      </c>
      <c r="P11" s="19">
        <f>IF(COUNT(P8,P10)&lt;2,"",IF(P8=0,"",P10/P8))</f>
        <v/>
      </c>
      <c r="Q11" s="15" t="n"/>
    </row>
    <row r="12" ht="20" customHeight="1">
      <c r="A12" s="12" t="inlineStr">
        <is>
          <t>販売費及び一般管理費</t>
        </is>
      </c>
      <c r="B12" s="7" t="n"/>
      <c r="C12" s="7" t="n"/>
      <c r="D12" s="14">
        <f>IF(COUNT(D13:D15)=0,"",SUM(D13:D15))</f>
        <v/>
      </c>
      <c r="E12" s="14">
        <f>IF(COUNT(E13:E15)=0,"",SUM(E13:E15))</f>
        <v/>
      </c>
      <c r="F12" s="14">
        <f>IF(COUNT(F13:F15)=0,"",SUM(F13:F15))</f>
        <v/>
      </c>
      <c r="G12" s="14">
        <f>IF(COUNT(G13:G15)=0,"",SUM(G13:G15))</f>
        <v/>
      </c>
      <c r="H12" s="14">
        <f>IF(COUNT(H13:H15)=0,"",SUM(H13:H15))</f>
        <v/>
      </c>
      <c r="I12" s="14">
        <f>IF(COUNT(I13:I15)=0,"",SUM(I13:I15))</f>
        <v/>
      </c>
      <c r="J12" s="14">
        <f>IF(COUNT(J13:J15)=0,"",SUM(J13:J15))</f>
        <v/>
      </c>
      <c r="K12" s="14">
        <f>IF(COUNT(K13:K15)=0,"",SUM(K13:K15))</f>
        <v/>
      </c>
      <c r="L12" s="14">
        <f>IF(COUNT(L13:L15)=0,"",SUM(L13:L15))</f>
        <v/>
      </c>
      <c r="M12" s="14">
        <f>IF(COUNT(M13:M15)=0,"",SUM(M13:M15))</f>
        <v/>
      </c>
      <c r="N12" s="14">
        <f>IF(COUNT(N13:N15)=0,"",SUM(N13:N15))</f>
        <v/>
      </c>
      <c r="O12" s="14">
        <f>IF(COUNT(O13:O15)=0,"",SUM(O13:O15))</f>
        <v/>
      </c>
      <c r="P12" s="14">
        <f>IF(COUNT(D12:O12)=0,"",SUM(D12:O12))</f>
        <v/>
      </c>
      <c r="Q12" s="15" t="n"/>
    </row>
    <row r="13" ht="20" customHeight="1">
      <c r="A13" s="6" t="inlineStr">
        <is>
          <t xml:space="preserve">　人件費</t>
        </is>
      </c>
      <c r="B13" s="7" t="n"/>
      <c r="C13" s="7" t="n"/>
      <c r="D13" s="16" t="n">
        <v>62.5</v>
      </c>
      <c r="E13" s="16" t="n">
        <v>62.8</v>
      </c>
      <c r="F13" s="16" t="n">
        <v>63.2</v>
      </c>
      <c r="G13" s="16" t="n">
        <v>63.3</v>
      </c>
      <c r="H13" s="16" t="n">
        <v>63.5</v>
      </c>
      <c r="I13" s="16" t="n">
        <v>64.3</v>
      </c>
      <c r="J13" s="16" t="n">
        <v>64.09999999999999</v>
      </c>
      <c r="K13" s="16" t="n"/>
      <c r="L13" s="16" t="n"/>
      <c r="M13" s="16" t="n"/>
      <c r="N13" s="16" t="n"/>
      <c r="O13" s="16" t="n"/>
      <c r="P13" s="17">
        <f>IF(COUNT(D13:O13)=0,"",SUM(D13:O13))</f>
        <v/>
      </c>
      <c r="Q13" s="15" t="n"/>
    </row>
    <row r="14" ht="20" customHeight="1">
      <c r="A14" s="6" t="inlineStr">
        <is>
          <t xml:space="preserve">　広告宣伝費</t>
        </is>
      </c>
      <c r="B14" s="7" t="n"/>
      <c r="C14" s="7" t="n"/>
      <c r="D14" s="16" t="n">
        <v>5.2</v>
      </c>
      <c r="E14" s="16" t="n">
        <v>5.6</v>
      </c>
      <c r="F14" s="16" t="n">
        <v>6.1</v>
      </c>
      <c r="G14" s="16" t="n">
        <v>5.3</v>
      </c>
      <c r="H14" s="16" t="n">
        <v>6.4</v>
      </c>
      <c r="I14" s="16" t="n">
        <v>6.1</v>
      </c>
      <c r="J14" s="16" t="n">
        <v>7</v>
      </c>
      <c r="K14" s="16" t="n"/>
      <c r="L14" s="16" t="n"/>
      <c r="M14" s="16" t="n"/>
      <c r="N14" s="16" t="n"/>
      <c r="O14" s="16" t="n"/>
      <c r="P14" s="17">
        <f>IF(COUNT(D14:O14)=0,"",SUM(D14:O14))</f>
        <v/>
      </c>
      <c r="Q14" s="15" t="n"/>
    </row>
    <row r="15" ht="20" customHeight="1">
      <c r="A15" s="6" t="inlineStr">
        <is>
          <t xml:space="preserve">　その他（外注費など）</t>
        </is>
      </c>
      <c r="B15" s="7" t="n"/>
      <c r="C15" s="7" t="n"/>
      <c r="D15" s="16" t="n">
        <v>49.2</v>
      </c>
      <c r="E15" s="16" t="n">
        <v>49.6</v>
      </c>
      <c r="F15" s="16" t="n">
        <v>49.5</v>
      </c>
      <c r="G15" s="16" t="n">
        <v>49.3</v>
      </c>
      <c r="H15" s="16" t="n">
        <v>49.7</v>
      </c>
      <c r="I15" s="16" t="n">
        <v>49.5</v>
      </c>
      <c r="J15" s="16" t="n">
        <v>50.3</v>
      </c>
      <c r="K15" s="16" t="n"/>
      <c r="L15" s="16" t="n"/>
      <c r="M15" s="16" t="n"/>
      <c r="N15" s="16" t="n"/>
      <c r="O15" s="16" t="n"/>
      <c r="P15" s="17">
        <f>IF(COUNT(D15:O15)=0,"",SUM(D15:O15))</f>
        <v/>
      </c>
      <c r="Q15" s="15" t="n"/>
    </row>
    <row r="16" ht="20" customHeight="1">
      <c r="A16" s="12" t="inlineStr">
        <is>
          <t>営業利益</t>
        </is>
      </c>
      <c r="B16" s="7" t="n"/>
      <c r="C16" s="7" t="n"/>
      <c r="D16" s="14">
        <f>IF(COUNT(D10,D12)=0,"",SUM(D10)-SUM(D12))</f>
        <v/>
      </c>
      <c r="E16" s="14">
        <f>IF(COUNT(E10,E12)=0,"",SUM(E10)-SUM(E12))</f>
        <v/>
      </c>
      <c r="F16" s="14">
        <f>IF(COUNT(F10,F12)=0,"",SUM(F10)-SUM(F12))</f>
        <v/>
      </c>
      <c r="G16" s="14">
        <f>IF(COUNT(G10,G12)=0,"",SUM(G10)-SUM(G12))</f>
        <v/>
      </c>
      <c r="H16" s="14">
        <f>IF(COUNT(H10,H12)=0,"",SUM(H10)-SUM(H12))</f>
        <v/>
      </c>
      <c r="I16" s="14">
        <f>IF(COUNT(I10,I12)=0,"",SUM(I10)-SUM(I12))</f>
        <v/>
      </c>
      <c r="J16" s="14">
        <f>IF(COUNT(J10,J12)=0,"",SUM(J10)-SUM(J12))</f>
        <v/>
      </c>
      <c r="K16" s="14">
        <f>IF(COUNT(K10,K12)=0,"",SUM(K10)-SUM(K12))</f>
        <v/>
      </c>
      <c r="L16" s="14">
        <f>IF(COUNT(L10,L12)=0,"",SUM(L10)-SUM(L12))</f>
        <v/>
      </c>
      <c r="M16" s="14">
        <f>IF(COUNT(M10,M12)=0,"",SUM(M10)-SUM(M12))</f>
        <v/>
      </c>
      <c r="N16" s="14">
        <f>IF(COUNT(N10,N12)=0,"",SUM(N10)-SUM(N12))</f>
        <v/>
      </c>
      <c r="O16" s="14">
        <f>IF(COUNT(O10,O12)=0,"",SUM(O10)-SUM(O12))</f>
        <v/>
      </c>
      <c r="P16" s="14">
        <f>IF(COUNT(D16:O16)=0,"",SUM(D16:O16))</f>
        <v/>
      </c>
      <c r="Q16" s="15" t="n"/>
    </row>
    <row r="17" ht="20" customHeight="1">
      <c r="A17" s="18" t="inlineStr">
        <is>
          <t xml:space="preserve">　営業利益率</t>
        </is>
      </c>
      <c r="B17" s="7" t="n"/>
      <c r="C17" s="7" t="n"/>
      <c r="D17" s="19">
        <f>IF(COUNT(D8,D16)&lt;2,"",IF(D8=0,"",D16/D8))</f>
        <v/>
      </c>
      <c r="E17" s="19">
        <f>IF(COUNT(E8,E16)&lt;2,"",IF(E8=0,"",E16/E8))</f>
        <v/>
      </c>
      <c r="F17" s="19">
        <f>IF(COUNT(F8,F16)&lt;2,"",IF(F8=0,"",F16/F8))</f>
        <v/>
      </c>
      <c r="G17" s="19">
        <f>IF(COUNT(G8,G16)&lt;2,"",IF(G8=0,"",G16/G8))</f>
        <v/>
      </c>
      <c r="H17" s="19">
        <f>IF(COUNT(H8,H16)&lt;2,"",IF(H8=0,"",H16/H8))</f>
        <v/>
      </c>
      <c r="I17" s="19">
        <f>IF(COUNT(I8,I16)&lt;2,"",IF(I8=0,"",I16/I8))</f>
        <v/>
      </c>
      <c r="J17" s="19">
        <f>IF(COUNT(J8,J16)&lt;2,"",IF(J8=0,"",J16/J8))</f>
        <v/>
      </c>
      <c r="K17" s="19">
        <f>IF(COUNT(K8,K16)&lt;2,"",IF(K8=0,"",K16/K8))</f>
        <v/>
      </c>
      <c r="L17" s="19">
        <f>IF(COUNT(L8,L16)&lt;2,"",IF(L8=0,"",L16/L8))</f>
        <v/>
      </c>
      <c r="M17" s="19">
        <f>IF(COUNT(M8,M16)&lt;2,"",IF(M8=0,"",M16/M8))</f>
        <v/>
      </c>
      <c r="N17" s="19">
        <f>IF(COUNT(N8,N16)&lt;2,"",IF(N8=0,"",N16/N8))</f>
        <v/>
      </c>
      <c r="O17" s="19">
        <f>IF(COUNT(O8,O16)&lt;2,"",IF(O8=0,"",O16/O8))</f>
        <v/>
      </c>
      <c r="P17" s="19">
        <f>IF(COUNT(P8,P16)&lt;2,"",IF(P8=0,"",P16/P8))</f>
        <v/>
      </c>
      <c r="Q17" s="15" t="n"/>
    </row>
    <row r="18" ht="20" customHeight="1">
      <c r="A18" s="6" t="inlineStr">
        <is>
          <t>営業外損益</t>
        </is>
      </c>
      <c r="B18" s="7" t="n"/>
      <c r="C18" s="7" t="n"/>
      <c r="D18" s="16" t="n">
        <v>-0.7</v>
      </c>
      <c r="E18" s="16" t="n">
        <v>-0.8</v>
      </c>
      <c r="F18" s="16" t="n">
        <v>-0.9</v>
      </c>
      <c r="G18" s="16" t="n">
        <v>-0.8</v>
      </c>
      <c r="H18" s="16" t="n">
        <v>-0.9</v>
      </c>
      <c r="I18" s="16" t="n">
        <v>-0.8</v>
      </c>
      <c r="J18" s="16" t="n">
        <v>-1.5</v>
      </c>
      <c r="K18" s="16" t="n"/>
      <c r="L18" s="16" t="n"/>
      <c r="M18" s="16" t="n"/>
      <c r="N18" s="16" t="n"/>
      <c r="O18" s="16" t="n"/>
      <c r="P18" s="17">
        <f>IF(COUNT(D18:O18)=0,"",SUM(D18:O18))</f>
        <v/>
      </c>
      <c r="Q18" s="15" t="n"/>
    </row>
    <row r="19" ht="20" customHeight="1">
      <c r="A19" s="12" t="inlineStr">
        <is>
          <t>経常利益</t>
        </is>
      </c>
      <c r="B19" s="7" t="n"/>
      <c r="C19" s="7" t="n"/>
      <c r="D19" s="14">
        <f>IF(COUNT(D16,D18)=0,"",SUM(D16)+SUM(D18))</f>
        <v/>
      </c>
      <c r="E19" s="14">
        <f>IF(COUNT(E16,E18)=0,"",SUM(E16)+SUM(E18))</f>
        <v/>
      </c>
      <c r="F19" s="14">
        <f>IF(COUNT(F16,F18)=0,"",SUM(F16)+SUM(F18))</f>
        <v/>
      </c>
      <c r="G19" s="14">
        <f>IF(COUNT(G16,G18)=0,"",SUM(G16)+SUM(G18))</f>
        <v/>
      </c>
      <c r="H19" s="14">
        <f>IF(COUNT(H16,H18)=0,"",SUM(H16)+SUM(H18))</f>
        <v/>
      </c>
      <c r="I19" s="14">
        <f>IF(COUNT(I16,I18)=0,"",SUM(I16)+SUM(I18))</f>
        <v/>
      </c>
      <c r="J19" s="14">
        <f>IF(COUNT(J16,J18)=0,"",SUM(J16)+SUM(J18))</f>
        <v/>
      </c>
      <c r="K19" s="14">
        <f>IF(COUNT(K16,K18)=0,"",SUM(K16)+SUM(K18))</f>
        <v/>
      </c>
      <c r="L19" s="14">
        <f>IF(COUNT(L16,L18)=0,"",SUM(L16)+SUM(L18))</f>
        <v/>
      </c>
      <c r="M19" s="14">
        <f>IF(COUNT(M16,M18)=0,"",SUM(M16)+SUM(M18))</f>
        <v/>
      </c>
      <c r="N19" s="14">
        <f>IF(COUNT(N16,N18)=0,"",SUM(N16)+SUM(N18))</f>
        <v/>
      </c>
      <c r="O19" s="14">
        <f>IF(COUNT(O16,O18)=0,"",SUM(O16)+SUM(O18))</f>
        <v/>
      </c>
      <c r="P19" s="14">
        <f>IF(COUNT(D19:O19)=0,"",SUM(D19:O19))</f>
        <v/>
      </c>
      <c r="Q19" s="15" t="n"/>
    </row>
    <row r="20" ht="16" customHeight="1">
      <c r="A20" s="8" t="inlineStr">
        <is>
          <t>締まった月だけ、その月の金額を入れます。試算表の「期首からの累計」の金額は入れません（累計は予実比較のシートで計算します）。</t>
        </is>
      </c>
    </row>
    <row r="21" ht="16" customHeight="1">
      <c r="A21" s="8" t="inlineStr">
        <is>
          <t>費用をどの月に入れるか（賞与・年払いの費用など）は、予算と同じ考え方にそろえます。</t>
        </is>
      </c>
    </row>
  </sheetData>
  <mergeCells count="39">
    <mergeCell ref="P10:Q10"/>
    <mergeCell ref="A18:C18"/>
    <mergeCell ref="A12:C12"/>
    <mergeCell ref="P9:Q9"/>
    <mergeCell ref="K4:Q4"/>
    <mergeCell ref="A8:C8"/>
    <mergeCell ref="K3:Q3"/>
    <mergeCell ref="P8:Q8"/>
    <mergeCell ref="A14:C14"/>
    <mergeCell ref="A17:C17"/>
    <mergeCell ref="P11:Q11"/>
    <mergeCell ref="A3:B3"/>
    <mergeCell ref="I3:J3"/>
    <mergeCell ref="A10:C10"/>
    <mergeCell ref="P17:Q17"/>
    <mergeCell ref="A13:C13"/>
    <mergeCell ref="A19:C19"/>
    <mergeCell ref="A1:M1"/>
    <mergeCell ref="P7:Q7"/>
    <mergeCell ref="A21:Q21"/>
    <mergeCell ref="P16:Q16"/>
    <mergeCell ref="A9:C9"/>
    <mergeCell ref="C3:H3"/>
    <mergeCell ref="P13:Q13"/>
    <mergeCell ref="A15:C15"/>
    <mergeCell ref="P19:Q19"/>
    <mergeCell ref="A4:B4"/>
    <mergeCell ref="P18:Q18"/>
    <mergeCell ref="I4:J4"/>
    <mergeCell ref="A11:C11"/>
    <mergeCell ref="P12:Q12"/>
    <mergeCell ref="P15:Q15"/>
    <mergeCell ref="N1:Q1"/>
    <mergeCell ref="A6:C6"/>
    <mergeCell ref="A20:Q20"/>
    <mergeCell ref="P14:Q14"/>
    <mergeCell ref="C4:H4"/>
    <mergeCell ref="A7:C7"/>
    <mergeCell ref="A16:C16"/>
  </mergeCells>
  <pageMargins left="0.4" right="0.4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2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  <col width="7.6" customWidth="1" min="17" max="17"/>
  </cols>
  <sheetData>
    <row r="1" ht="30" customHeight="1">
      <c r="A1" s="1" t="inlineStr">
        <is>
          <t>予実管理表（見込み）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inlineStr">
        <is>
          <t>2026年度</t>
        </is>
      </c>
      <c r="O1" s="2" t="n"/>
      <c r="P1" s="2" t="n"/>
      <c r="Q1" s="2" t="n"/>
    </row>
    <row r="2" ht="6" customHeight="1"/>
    <row r="3" ht="21" customHeight="1">
      <c r="A3" s="4" t="inlineStr">
        <is>
          <t>会社名</t>
        </is>
      </c>
      <c r="B3" s="5" t="n"/>
      <c r="C3" s="6" t="inlineStr">
        <is>
          <t>株式会社ノースブリッジ</t>
        </is>
      </c>
      <c r="D3" s="7" t="n"/>
      <c r="E3" s="7" t="n"/>
      <c r="F3" s="7" t="n"/>
      <c r="G3" s="7" t="n"/>
      <c r="H3" s="7" t="n"/>
      <c r="I3" s="4" t="inlineStr">
        <is>
          <t>会計年度</t>
        </is>
      </c>
      <c r="J3" s="5" t="n"/>
      <c r="K3" s="6" t="inlineStr">
        <is>
          <t>2026年度（2026年4月〜2027年3月）</t>
        </is>
      </c>
      <c r="L3" s="7" t="n"/>
      <c r="M3" s="7" t="n"/>
      <c r="N3" s="7" t="n"/>
      <c r="O3" s="7" t="n"/>
      <c r="P3" s="7" t="n"/>
      <c r="Q3" s="7" t="n"/>
    </row>
    <row r="4" ht="21" customHeight="1">
      <c r="A4" s="4" t="inlineStr">
        <is>
          <t>単位</t>
        </is>
      </c>
      <c r="B4" s="5" t="n"/>
      <c r="C4" s="6" t="inlineStr">
        <is>
          <t>百万円</t>
        </is>
      </c>
      <c r="D4" s="7" t="n"/>
      <c r="E4" s="7" t="n"/>
      <c r="F4" s="7" t="n"/>
      <c r="G4" s="7" t="n"/>
      <c r="H4" s="7" t="n"/>
      <c r="I4" s="4" t="inlineStr">
        <is>
          <t>見通しの出どころ</t>
        </is>
      </c>
      <c r="J4" s="5" t="n"/>
      <c r="K4" s="6" t="inlineStr">
        <is>
          <t>11月は部門の見通し。12月〜3月は予算のまま</t>
        </is>
      </c>
      <c r="L4" s="7" t="n"/>
      <c r="M4" s="7" t="n"/>
      <c r="N4" s="7" t="n"/>
      <c r="O4" s="7" t="n"/>
      <c r="P4" s="7" t="n"/>
      <c r="Q4" s="7" t="n"/>
    </row>
    <row r="5" ht="8" customHeight="1"/>
    <row r="6" ht="16" customHeight="1">
      <c r="A6" s="8" t="inlineStr">
        <is>
          <t>月番号（期の何か月目か）</t>
        </is>
      </c>
      <c r="D6" s="9" t="n">
        <v>1</v>
      </c>
      <c r="E6" s="9" t="n">
        <v>2</v>
      </c>
      <c r="F6" s="9" t="n">
        <v>3</v>
      </c>
      <c r="G6" s="9" t="n">
        <v>4</v>
      </c>
      <c r="H6" s="9" t="n">
        <v>5</v>
      </c>
      <c r="I6" s="9" t="n">
        <v>6</v>
      </c>
      <c r="J6" s="9" t="n">
        <v>7</v>
      </c>
      <c r="K6" s="9" t="n">
        <v>8</v>
      </c>
      <c r="L6" s="9" t="n">
        <v>9</v>
      </c>
      <c r="M6" s="9" t="n">
        <v>10</v>
      </c>
      <c r="N6" s="9" t="n">
        <v>11</v>
      </c>
      <c r="O6" s="9" t="n">
        <v>12</v>
      </c>
    </row>
    <row r="7" ht="20" customHeight="1">
      <c r="A7" s="10" t="inlineStr">
        <is>
          <t>科目</t>
        </is>
      </c>
      <c r="B7" s="11" t="n"/>
      <c r="C7" s="11" t="n"/>
      <c r="D7" s="10">
        <f>'予算'!D7</f>
        <v/>
      </c>
      <c r="E7" s="10">
        <f>'予算'!E7</f>
        <v/>
      </c>
      <c r="F7" s="10">
        <f>'予算'!F7</f>
        <v/>
      </c>
      <c r="G7" s="10">
        <f>'予算'!G7</f>
        <v/>
      </c>
      <c r="H7" s="10">
        <f>'予算'!H7</f>
        <v/>
      </c>
      <c r="I7" s="10">
        <f>'予算'!I7</f>
        <v/>
      </c>
      <c r="J7" s="10">
        <f>'予算'!J7</f>
        <v/>
      </c>
      <c r="K7" s="10">
        <f>'予算'!K7</f>
        <v/>
      </c>
      <c r="L7" s="10">
        <f>'予算'!L7</f>
        <v/>
      </c>
      <c r="M7" s="10">
        <f>'予算'!M7</f>
        <v/>
      </c>
      <c r="N7" s="10">
        <f>'予算'!N7</f>
        <v/>
      </c>
      <c r="O7" s="10">
        <f>'予算'!O7</f>
        <v/>
      </c>
      <c r="P7" s="10" t="inlineStr">
        <is>
          <t>残りの月</t>
        </is>
      </c>
      <c r="Q7" s="11" t="n"/>
    </row>
    <row r="8" ht="20" customHeight="1">
      <c r="A8" s="12" t="inlineStr">
        <is>
          <t>売上高</t>
        </is>
      </c>
      <c r="B8" s="7" t="n"/>
      <c r="C8" s="7" t="n"/>
      <c r="D8" s="14">
        <f>IF('予算'!D8="","",'予算'!D8)</f>
        <v/>
      </c>
      <c r="E8" s="14">
        <f>IF('予算'!E8="","",'予算'!E8)</f>
        <v/>
      </c>
      <c r="F8" s="14">
        <f>IF('予算'!F8="","",'予算'!F8)</f>
        <v/>
      </c>
      <c r="G8" s="14">
        <f>IF('予算'!G8="","",'予算'!G8)</f>
        <v/>
      </c>
      <c r="H8" s="14">
        <f>IF('予算'!H8="","",'予算'!H8)</f>
        <v/>
      </c>
      <c r="I8" s="14">
        <f>IF('予算'!I8="","",'予算'!I8)</f>
        <v/>
      </c>
      <c r="J8" s="14">
        <f>IF('予算'!J8="","",'予算'!J8)</f>
        <v/>
      </c>
      <c r="K8" s="13" t="n">
        <v>418</v>
      </c>
      <c r="L8" s="14">
        <f>IF('予算'!L8="","",'予算'!L8)</f>
        <v/>
      </c>
      <c r="M8" s="14">
        <f>IF('予算'!M8="","",'予算'!M8)</f>
        <v/>
      </c>
      <c r="N8" s="14">
        <f>IF('予算'!N8="","",'予算'!N8)</f>
        <v/>
      </c>
      <c r="O8" s="14">
        <f>IF('予算'!O8="","",'予算'!O8)</f>
        <v/>
      </c>
      <c r="P8" s="14">
        <f>IF(OR('予実比較'!$D$6="",COUNT(D8:O8)=0),"",SUMIFS(D8:O8,$D$6:$O$6,"&gt;"&amp;'予実比較'!$D$6))</f>
        <v/>
      </c>
      <c r="Q8" s="15" t="n"/>
    </row>
    <row r="9" ht="20" customHeight="1">
      <c r="A9" s="6" t="inlineStr">
        <is>
          <t>売上原価</t>
        </is>
      </c>
      <c r="B9" s="7" t="n"/>
      <c r="C9" s="7" t="n"/>
      <c r="D9" s="17">
        <f>IF('予算'!D9="","",'予算'!D9)</f>
        <v/>
      </c>
      <c r="E9" s="17">
        <f>IF('予算'!E9="","",'予算'!E9)</f>
        <v/>
      </c>
      <c r="F9" s="17">
        <f>IF('予算'!F9="","",'予算'!F9)</f>
        <v/>
      </c>
      <c r="G9" s="17">
        <f>IF('予算'!G9="","",'予算'!G9)</f>
        <v/>
      </c>
      <c r="H9" s="17">
        <f>IF('予算'!H9="","",'予算'!H9)</f>
        <v/>
      </c>
      <c r="I9" s="17">
        <f>IF('予算'!I9="","",'予算'!I9)</f>
        <v/>
      </c>
      <c r="J9" s="17">
        <f>IF('予算'!J9="","",'予算'!J9)</f>
        <v/>
      </c>
      <c r="K9" s="16" t="n">
        <v>250.8</v>
      </c>
      <c r="L9" s="17">
        <f>IF('予算'!L9="","",'予算'!L9)</f>
        <v/>
      </c>
      <c r="M9" s="17">
        <f>IF('予算'!M9="","",'予算'!M9)</f>
        <v/>
      </c>
      <c r="N9" s="17">
        <f>IF('予算'!N9="","",'予算'!N9)</f>
        <v/>
      </c>
      <c r="O9" s="17">
        <f>IF('予算'!O9="","",'予算'!O9)</f>
        <v/>
      </c>
      <c r="P9" s="17">
        <f>IF(OR('予実比較'!$D$6="",COUNT(D9:O9)=0),"",SUMIFS(D9:O9,$D$6:$O$6,"&gt;"&amp;'予実比較'!$D$6))</f>
        <v/>
      </c>
      <c r="Q9" s="15" t="n"/>
    </row>
    <row r="10" ht="20" customHeight="1">
      <c r="A10" s="12" t="inlineStr">
        <is>
          <t>売上総利益</t>
        </is>
      </c>
      <c r="B10" s="7" t="n"/>
      <c r="C10" s="7" t="n"/>
      <c r="D10" s="14">
        <f>IF(COUNT(D8,D9)=0,"",SUM(D8)-SUM(D9))</f>
        <v/>
      </c>
      <c r="E10" s="14">
        <f>IF(COUNT(E8,E9)=0,"",SUM(E8)-SUM(E9))</f>
        <v/>
      </c>
      <c r="F10" s="14">
        <f>IF(COUNT(F8,F9)=0,"",SUM(F8)-SUM(F9))</f>
        <v/>
      </c>
      <c r="G10" s="14">
        <f>IF(COUNT(G8,G9)=0,"",SUM(G8)-SUM(G9))</f>
        <v/>
      </c>
      <c r="H10" s="14">
        <f>IF(COUNT(H8,H9)=0,"",SUM(H8)-SUM(H9))</f>
        <v/>
      </c>
      <c r="I10" s="14">
        <f>IF(COUNT(I8,I9)=0,"",SUM(I8)-SUM(I9))</f>
        <v/>
      </c>
      <c r="J10" s="14">
        <f>IF(COUNT(J8,J9)=0,"",SUM(J8)-SUM(J9))</f>
        <v/>
      </c>
      <c r="K10" s="14">
        <f>IF(COUNT(K8,K9)=0,"",SUM(K8)-SUM(K9))</f>
        <v/>
      </c>
      <c r="L10" s="14">
        <f>IF(COUNT(L8,L9)=0,"",SUM(L8)-SUM(L9))</f>
        <v/>
      </c>
      <c r="M10" s="14">
        <f>IF(COUNT(M8,M9)=0,"",SUM(M8)-SUM(M9))</f>
        <v/>
      </c>
      <c r="N10" s="14">
        <f>IF(COUNT(N8,N9)=0,"",SUM(N8)-SUM(N9))</f>
        <v/>
      </c>
      <c r="O10" s="14">
        <f>IF(COUNT(O8,O9)=0,"",SUM(O8)-SUM(O9))</f>
        <v/>
      </c>
      <c r="P10" s="14">
        <f>IF(OR('予実比較'!$D$6="",COUNT(D10:O10)=0),"",SUMIFS(D10:O10,$D$6:$O$6,"&gt;"&amp;'予実比較'!$D$6))</f>
        <v/>
      </c>
      <c r="Q10" s="15" t="n"/>
    </row>
    <row r="11" ht="20" customHeight="1">
      <c r="A11" s="18" t="inlineStr">
        <is>
          <t xml:space="preserve">　粗利率</t>
        </is>
      </c>
      <c r="B11" s="7" t="n"/>
      <c r="C11" s="7" t="n"/>
      <c r="D11" s="19">
        <f>IF(COUNT(D8,D10)&lt;2,"",IF(D8=0,"",D10/D8))</f>
        <v/>
      </c>
      <c r="E11" s="19">
        <f>IF(COUNT(E8,E10)&lt;2,"",IF(E8=0,"",E10/E8))</f>
        <v/>
      </c>
      <c r="F11" s="19">
        <f>IF(COUNT(F8,F10)&lt;2,"",IF(F8=0,"",F10/F8))</f>
        <v/>
      </c>
      <c r="G11" s="19">
        <f>IF(COUNT(G8,G10)&lt;2,"",IF(G8=0,"",G10/G8))</f>
        <v/>
      </c>
      <c r="H11" s="19">
        <f>IF(COUNT(H8,H10)&lt;2,"",IF(H8=0,"",H10/H8))</f>
        <v/>
      </c>
      <c r="I11" s="19">
        <f>IF(COUNT(I8,I10)&lt;2,"",IF(I8=0,"",I10/I8))</f>
        <v/>
      </c>
      <c r="J11" s="19">
        <f>IF(COUNT(J8,J10)&lt;2,"",IF(J8=0,"",J10/J8))</f>
        <v/>
      </c>
      <c r="K11" s="19">
        <f>IF(COUNT(K8,K10)&lt;2,"",IF(K8=0,"",K10/K8))</f>
        <v/>
      </c>
      <c r="L11" s="19">
        <f>IF(COUNT(L8,L10)&lt;2,"",IF(L8=0,"",L10/L8))</f>
        <v/>
      </c>
      <c r="M11" s="19">
        <f>IF(COUNT(M8,M10)&lt;2,"",IF(M8=0,"",M10/M8))</f>
        <v/>
      </c>
      <c r="N11" s="19">
        <f>IF(COUNT(N8,N10)&lt;2,"",IF(N8=0,"",N10/N8))</f>
        <v/>
      </c>
      <c r="O11" s="19">
        <f>IF(COUNT(O8,O10)&lt;2,"",IF(O8=0,"",O10/O8))</f>
        <v/>
      </c>
      <c r="P11" s="19">
        <f>IF(COUNT(P8,P10)&lt;2,"",IF(P8=0,"",P10/P8))</f>
        <v/>
      </c>
      <c r="Q11" s="15" t="n"/>
    </row>
    <row r="12" ht="20" customHeight="1">
      <c r="A12" s="12" t="inlineStr">
        <is>
          <t>販売費及び一般管理費</t>
        </is>
      </c>
      <c r="B12" s="7" t="n"/>
      <c r="C12" s="7" t="n"/>
      <c r="D12" s="14">
        <f>IF(COUNT(D13:D15)=0,"",SUM(D13:D15))</f>
        <v/>
      </c>
      <c r="E12" s="14">
        <f>IF(COUNT(E13:E15)=0,"",SUM(E13:E15))</f>
        <v/>
      </c>
      <c r="F12" s="14">
        <f>IF(COUNT(F13:F15)=0,"",SUM(F13:F15))</f>
        <v/>
      </c>
      <c r="G12" s="14">
        <f>IF(COUNT(G13:G15)=0,"",SUM(G13:G15))</f>
        <v/>
      </c>
      <c r="H12" s="14">
        <f>IF(COUNT(H13:H15)=0,"",SUM(H13:H15))</f>
        <v/>
      </c>
      <c r="I12" s="14">
        <f>IF(COUNT(I13:I15)=0,"",SUM(I13:I15))</f>
        <v/>
      </c>
      <c r="J12" s="14">
        <f>IF(COUNT(J13:J15)=0,"",SUM(J13:J15))</f>
        <v/>
      </c>
      <c r="K12" s="14">
        <f>IF(COUNT(K13:K15)=0,"",SUM(K13:K15))</f>
        <v/>
      </c>
      <c r="L12" s="14">
        <f>IF(COUNT(L13:L15)=0,"",SUM(L13:L15))</f>
        <v/>
      </c>
      <c r="M12" s="14">
        <f>IF(COUNT(M13:M15)=0,"",SUM(M13:M15))</f>
        <v/>
      </c>
      <c r="N12" s="14">
        <f>IF(COUNT(N13:N15)=0,"",SUM(N13:N15))</f>
        <v/>
      </c>
      <c r="O12" s="14">
        <f>IF(COUNT(O13:O15)=0,"",SUM(O13:O15))</f>
        <v/>
      </c>
      <c r="P12" s="14">
        <f>IF(OR('予実比較'!$D$6="",COUNT(D12:O12)=0),"",SUMIFS(D12:O12,$D$6:$O$6,"&gt;"&amp;'予実比較'!$D$6))</f>
        <v/>
      </c>
      <c r="Q12" s="15" t="n"/>
    </row>
    <row r="13" ht="20" customHeight="1">
      <c r="A13" s="6" t="inlineStr">
        <is>
          <t xml:space="preserve">　人件費</t>
        </is>
      </c>
      <c r="B13" s="7" t="n"/>
      <c r="C13" s="7" t="n"/>
      <c r="D13" s="17">
        <f>IF('予算'!D13="","",'予算'!D13)</f>
        <v/>
      </c>
      <c r="E13" s="17">
        <f>IF('予算'!E13="","",'予算'!E13)</f>
        <v/>
      </c>
      <c r="F13" s="17">
        <f>IF('予算'!F13="","",'予算'!F13)</f>
        <v/>
      </c>
      <c r="G13" s="17">
        <f>IF('予算'!G13="","",'予算'!G13)</f>
        <v/>
      </c>
      <c r="H13" s="17">
        <f>IF('予算'!H13="","",'予算'!H13)</f>
        <v/>
      </c>
      <c r="I13" s="17">
        <f>IF('予算'!I13="","",'予算'!I13)</f>
        <v/>
      </c>
      <c r="J13" s="17">
        <f>IF('予算'!J13="","",'予算'!J13)</f>
        <v/>
      </c>
      <c r="K13" s="16" t="n">
        <v>64.09999999999999</v>
      </c>
      <c r="L13" s="17">
        <f>IF('予算'!L13="","",'予算'!L13)</f>
        <v/>
      </c>
      <c r="M13" s="17">
        <f>IF('予算'!M13="","",'予算'!M13)</f>
        <v/>
      </c>
      <c r="N13" s="17">
        <f>IF('予算'!N13="","",'予算'!N13)</f>
        <v/>
      </c>
      <c r="O13" s="17">
        <f>IF('予算'!O13="","",'予算'!O13)</f>
        <v/>
      </c>
      <c r="P13" s="17">
        <f>IF(OR('予実比較'!$D$6="",COUNT(D13:O13)=0),"",SUMIFS(D13:O13,$D$6:$O$6,"&gt;"&amp;'予実比較'!$D$6))</f>
        <v/>
      </c>
      <c r="Q13" s="15" t="n"/>
    </row>
    <row r="14" ht="20" customHeight="1">
      <c r="A14" s="6" t="inlineStr">
        <is>
          <t xml:space="preserve">　広告宣伝費</t>
        </is>
      </c>
      <c r="B14" s="7" t="n"/>
      <c r="C14" s="7" t="n"/>
      <c r="D14" s="17">
        <f>IF('予算'!D14="","",'予算'!D14)</f>
        <v/>
      </c>
      <c r="E14" s="17">
        <f>IF('予算'!E14="","",'予算'!E14)</f>
        <v/>
      </c>
      <c r="F14" s="17">
        <f>IF('予算'!F14="","",'予算'!F14)</f>
        <v/>
      </c>
      <c r="G14" s="17">
        <f>IF('予算'!G14="","",'予算'!G14)</f>
        <v/>
      </c>
      <c r="H14" s="17">
        <f>IF('予算'!H14="","",'予算'!H14)</f>
        <v/>
      </c>
      <c r="I14" s="17">
        <f>IF('予算'!I14="","",'予算'!I14)</f>
        <v/>
      </c>
      <c r="J14" s="17">
        <f>IF('予算'!J14="","",'予算'!J14)</f>
        <v/>
      </c>
      <c r="K14" s="16" t="n">
        <v>5.4</v>
      </c>
      <c r="L14" s="17">
        <f>IF('予算'!L14="","",'予算'!L14)</f>
        <v/>
      </c>
      <c r="M14" s="17">
        <f>IF('予算'!M14="","",'予算'!M14)</f>
        <v/>
      </c>
      <c r="N14" s="17">
        <f>IF('予算'!N14="","",'予算'!N14)</f>
        <v/>
      </c>
      <c r="O14" s="17">
        <f>IF('予算'!O14="","",'予算'!O14)</f>
        <v/>
      </c>
      <c r="P14" s="17">
        <f>IF(OR('予実比較'!$D$6="",COUNT(D14:O14)=0),"",SUMIFS(D14:O14,$D$6:$O$6,"&gt;"&amp;'予実比較'!$D$6))</f>
        <v/>
      </c>
      <c r="Q14" s="15" t="n"/>
    </row>
    <row r="15" ht="20" customHeight="1">
      <c r="A15" s="6" t="inlineStr">
        <is>
          <t xml:space="preserve">　その他（外注費など）</t>
        </is>
      </c>
      <c r="B15" s="7" t="n"/>
      <c r="C15" s="7" t="n"/>
      <c r="D15" s="17">
        <f>IF('予算'!D15="","",'予算'!D15)</f>
        <v/>
      </c>
      <c r="E15" s="17">
        <f>IF('予算'!E15="","",'予算'!E15)</f>
        <v/>
      </c>
      <c r="F15" s="17">
        <f>IF('予算'!F15="","",'予算'!F15)</f>
        <v/>
      </c>
      <c r="G15" s="17">
        <f>IF('予算'!G15="","",'予算'!G15)</f>
        <v/>
      </c>
      <c r="H15" s="17">
        <f>IF('予算'!H15="","",'予算'!H15)</f>
        <v/>
      </c>
      <c r="I15" s="17">
        <f>IF('予算'!I15="","",'予算'!I15)</f>
        <v/>
      </c>
      <c r="J15" s="17">
        <f>IF('予算'!J15="","",'予算'!J15)</f>
        <v/>
      </c>
      <c r="K15" s="16" t="n">
        <v>52.2</v>
      </c>
      <c r="L15" s="17">
        <f>IF('予算'!L15="","",'予算'!L15)</f>
        <v/>
      </c>
      <c r="M15" s="17">
        <f>IF('予算'!M15="","",'予算'!M15)</f>
        <v/>
      </c>
      <c r="N15" s="17">
        <f>IF('予算'!N15="","",'予算'!N15)</f>
        <v/>
      </c>
      <c r="O15" s="17">
        <f>IF('予算'!O15="","",'予算'!O15)</f>
        <v/>
      </c>
      <c r="P15" s="17">
        <f>IF(OR('予実比較'!$D$6="",COUNT(D15:O15)=0),"",SUMIFS(D15:O15,$D$6:$O$6,"&gt;"&amp;'予実比較'!$D$6))</f>
        <v/>
      </c>
      <c r="Q15" s="15" t="n"/>
    </row>
    <row r="16" ht="20" customHeight="1">
      <c r="A16" s="12" t="inlineStr">
        <is>
          <t>営業利益</t>
        </is>
      </c>
      <c r="B16" s="7" t="n"/>
      <c r="C16" s="7" t="n"/>
      <c r="D16" s="14">
        <f>IF(COUNT(D10,D12)=0,"",SUM(D10)-SUM(D12))</f>
        <v/>
      </c>
      <c r="E16" s="14">
        <f>IF(COUNT(E10,E12)=0,"",SUM(E10)-SUM(E12))</f>
        <v/>
      </c>
      <c r="F16" s="14">
        <f>IF(COUNT(F10,F12)=0,"",SUM(F10)-SUM(F12))</f>
        <v/>
      </c>
      <c r="G16" s="14">
        <f>IF(COUNT(G10,G12)=0,"",SUM(G10)-SUM(G12))</f>
        <v/>
      </c>
      <c r="H16" s="14">
        <f>IF(COUNT(H10,H12)=0,"",SUM(H10)-SUM(H12))</f>
        <v/>
      </c>
      <c r="I16" s="14">
        <f>IF(COUNT(I10,I12)=0,"",SUM(I10)-SUM(I12))</f>
        <v/>
      </c>
      <c r="J16" s="14">
        <f>IF(COUNT(J10,J12)=0,"",SUM(J10)-SUM(J12))</f>
        <v/>
      </c>
      <c r="K16" s="14">
        <f>IF(COUNT(K10,K12)=0,"",SUM(K10)-SUM(K12))</f>
        <v/>
      </c>
      <c r="L16" s="14">
        <f>IF(COUNT(L10,L12)=0,"",SUM(L10)-SUM(L12))</f>
        <v/>
      </c>
      <c r="M16" s="14">
        <f>IF(COUNT(M10,M12)=0,"",SUM(M10)-SUM(M12))</f>
        <v/>
      </c>
      <c r="N16" s="14">
        <f>IF(COUNT(N10,N12)=0,"",SUM(N10)-SUM(N12))</f>
        <v/>
      </c>
      <c r="O16" s="14">
        <f>IF(COUNT(O10,O12)=0,"",SUM(O10)-SUM(O12))</f>
        <v/>
      </c>
      <c r="P16" s="14">
        <f>IF(OR('予実比較'!$D$6="",COUNT(D16:O16)=0),"",SUMIFS(D16:O16,$D$6:$O$6,"&gt;"&amp;'予実比較'!$D$6))</f>
        <v/>
      </c>
      <c r="Q16" s="15" t="n"/>
    </row>
    <row r="17" ht="20" customHeight="1">
      <c r="A17" s="18" t="inlineStr">
        <is>
          <t xml:space="preserve">　営業利益率</t>
        </is>
      </c>
      <c r="B17" s="7" t="n"/>
      <c r="C17" s="7" t="n"/>
      <c r="D17" s="19">
        <f>IF(COUNT(D8,D16)&lt;2,"",IF(D8=0,"",D16/D8))</f>
        <v/>
      </c>
      <c r="E17" s="19">
        <f>IF(COUNT(E8,E16)&lt;2,"",IF(E8=0,"",E16/E8))</f>
        <v/>
      </c>
      <c r="F17" s="19">
        <f>IF(COUNT(F8,F16)&lt;2,"",IF(F8=0,"",F16/F8))</f>
        <v/>
      </c>
      <c r="G17" s="19">
        <f>IF(COUNT(G8,G16)&lt;2,"",IF(G8=0,"",G16/G8))</f>
        <v/>
      </c>
      <c r="H17" s="19">
        <f>IF(COUNT(H8,H16)&lt;2,"",IF(H8=0,"",H16/H8))</f>
        <v/>
      </c>
      <c r="I17" s="19">
        <f>IF(COUNT(I8,I16)&lt;2,"",IF(I8=0,"",I16/I8))</f>
        <v/>
      </c>
      <c r="J17" s="19">
        <f>IF(COUNT(J8,J16)&lt;2,"",IF(J8=0,"",J16/J8))</f>
        <v/>
      </c>
      <c r="K17" s="19">
        <f>IF(COUNT(K8,K16)&lt;2,"",IF(K8=0,"",K16/K8))</f>
        <v/>
      </c>
      <c r="L17" s="19">
        <f>IF(COUNT(L8,L16)&lt;2,"",IF(L8=0,"",L16/L8))</f>
        <v/>
      </c>
      <c r="M17" s="19">
        <f>IF(COUNT(M8,M16)&lt;2,"",IF(M8=0,"",M16/M8))</f>
        <v/>
      </c>
      <c r="N17" s="19">
        <f>IF(COUNT(N8,N16)&lt;2,"",IF(N8=0,"",N16/N8))</f>
        <v/>
      </c>
      <c r="O17" s="19">
        <f>IF(COUNT(O8,O16)&lt;2,"",IF(O8=0,"",O16/O8))</f>
        <v/>
      </c>
      <c r="P17" s="19">
        <f>IF(COUNT(P8,P16)&lt;2,"",IF(P8=0,"",P16/P8))</f>
        <v/>
      </c>
      <c r="Q17" s="15" t="n"/>
    </row>
    <row r="18" ht="20" customHeight="1">
      <c r="A18" s="6" t="inlineStr">
        <is>
          <t>営業外損益</t>
        </is>
      </c>
      <c r="B18" s="7" t="n"/>
      <c r="C18" s="7" t="n"/>
      <c r="D18" s="17">
        <f>IF('予算'!D18="","",'予算'!D18)</f>
        <v/>
      </c>
      <c r="E18" s="17">
        <f>IF('予算'!E18="","",'予算'!E18)</f>
        <v/>
      </c>
      <c r="F18" s="17">
        <f>IF('予算'!F18="","",'予算'!F18)</f>
        <v/>
      </c>
      <c r="G18" s="17">
        <f>IF('予算'!G18="","",'予算'!G18)</f>
        <v/>
      </c>
      <c r="H18" s="17">
        <f>IF('予算'!H18="","",'予算'!H18)</f>
        <v/>
      </c>
      <c r="I18" s="17">
        <f>IF('予算'!I18="","",'予算'!I18)</f>
        <v/>
      </c>
      <c r="J18" s="17">
        <f>IF('予算'!J18="","",'予算'!J18)</f>
        <v/>
      </c>
      <c r="K18" s="16" t="n">
        <v>-1</v>
      </c>
      <c r="L18" s="17">
        <f>IF('予算'!L18="","",'予算'!L18)</f>
        <v/>
      </c>
      <c r="M18" s="17">
        <f>IF('予算'!M18="","",'予算'!M18)</f>
        <v/>
      </c>
      <c r="N18" s="17">
        <f>IF('予算'!N18="","",'予算'!N18)</f>
        <v/>
      </c>
      <c r="O18" s="17">
        <f>IF('予算'!O18="","",'予算'!O18)</f>
        <v/>
      </c>
      <c r="P18" s="17">
        <f>IF(OR('予実比較'!$D$6="",COUNT(D18:O18)=0),"",SUMIFS(D18:O18,$D$6:$O$6,"&gt;"&amp;'予実比較'!$D$6))</f>
        <v/>
      </c>
      <c r="Q18" s="15" t="n"/>
    </row>
    <row r="19" ht="20" customHeight="1">
      <c r="A19" s="12" t="inlineStr">
        <is>
          <t>経常利益</t>
        </is>
      </c>
      <c r="B19" s="7" t="n"/>
      <c r="C19" s="7" t="n"/>
      <c r="D19" s="14">
        <f>IF(COUNT(D16,D18)=0,"",SUM(D16)+SUM(D18))</f>
        <v/>
      </c>
      <c r="E19" s="14">
        <f>IF(COUNT(E16,E18)=0,"",SUM(E16)+SUM(E18))</f>
        <v/>
      </c>
      <c r="F19" s="14">
        <f>IF(COUNT(F16,F18)=0,"",SUM(F16)+SUM(F18))</f>
        <v/>
      </c>
      <c r="G19" s="14">
        <f>IF(COUNT(G16,G18)=0,"",SUM(G16)+SUM(G18))</f>
        <v/>
      </c>
      <c r="H19" s="14">
        <f>IF(COUNT(H16,H18)=0,"",SUM(H16)+SUM(H18))</f>
        <v/>
      </c>
      <c r="I19" s="14">
        <f>IF(COUNT(I16,I18)=0,"",SUM(I16)+SUM(I18))</f>
        <v/>
      </c>
      <c r="J19" s="14">
        <f>IF(COUNT(J16,J18)=0,"",SUM(J16)+SUM(J18))</f>
        <v/>
      </c>
      <c r="K19" s="14">
        <f>IF(COUNT(K16,K18)=0,"",SUM(K16)+SUM(K18))</f>
        <v/>
      </c>
      <c r="L19" s="14">
        <f>IF(COUNT(L16,L18)=0,"",SUM(L16)+SUM(L18))</f>
        <v/>
      </c>
      <c r="M19" s="14">
        <f>IF(COUNT(M16,M18)=0,"",SUM(M16)+SUM(M18))</f>
        <v/>
      </c>
      <c r="N19" s="14">
        <f>IF(COUNT(N16,N18)=0,"",SUM(N16)+SUM(N18))</f>
        <v/>
      </c>
      <c r="O19" s="14">
        <f>IF(COUNT(O16,O18)=0,"",SUM(O16)+SUM(O18))</f>
        <v/>
      </c>
      <c r="P19" s="14">
        <f>IF(OR('予実比較'!$D$6="",COUNT(D19:O19)=0),"",SUMIFS(D19:O19,$D$6:$O$6,"&gt;"&amp;'予実比較'!$D$6))</f>
        <v/>
      </c>
      <c r="Q19" s="15" t="n"/>
    </row>
    <row r="20" ht="16" customHeight="1">
      <c r="A20" s="8" t="inlineStr">
        <is>
          <t>色の付いた欄は、予算のシートと同じ数字が出る数式です。見通しが出た月だけ、数字で上書きします（記入例は11月。上書きした欄は白にしています）。</t>
        </is>
      </c>
    </row>
    <row r="21" ht="16" customHeight="1">
      <c r="A21" s="8" t="inlineStr">
        <is>
          <t>「残りの月」は、予実比較のシートの対象月より後の月の合計で、着地見込みに足す数字です。</t>
        </is>
      </c>
    </row>
  </sheetData>
  <mergeCells count="39">
    <mergeCell ref="P10:Q10"/>
    <mergeCell ref="A18:C18"/>
    <mergeCell ref="A12:C12"/>
    <mergeCell ref="P9:Q9"/>
    <mergeCell ref="K4:Q4"/>
    <mergeCell ref="A8:C8"/>
    <mergeCell ref="K3:Q3"/>
    <mergeCell ref="P8:Q8"/>
    <mergeCell ref="A14:C14"/>
    <mergeCell ref="A17:C17"/>
    <mergeCell ref="P11:Q11"/>
    <mergeCell ref="A3:B3"/>
    <mergeCell ref="I3:J3"/>
    <mergeCell ref="A10:C10"/>
    <mergeCell ref="P17:Q17"/>
    <mergeCell ref="A13:C13"/>
    <mergeCell ref="A19:C19"/>
    <mergeCell ref="A1:M1"/>
    <mergeCell ref="P7:Q7"/>
    <mergeCell ref="A21:Q21"/>
    <mergeCell ref="P16:Q16"/>
    <mergeCell ref="A9:C9"/>
    <mergeCell ref="C3:H3"/>
    <mergeCell ref="P13:Q13"/>
    <mergeCell ref="A15:C15"/>
    <mergeCell ref="P19:Q19"/>
    <mergeCell ref="A4:B4"/>
    <mergeCell ref="P18:Q18"/>
    <mergeCell ref="I4:J4"/>
    <mergeCell ref="A11:C11"/>
    <mergeCell ref="P12:Q12"/>
    <mergeCell ref="P15:Q15"/>
    <mergeCell ref="N1:Q1"/>
    <mergeCell ref="A6:C6"/>
    <mergeCell ref="A20:Q20"/>
    <mergeCell ref="P14:Q14"/>
    <mergeCell ref="C4:H4"/>
    <mergeCell ref="A7:C7"/>
    <mergeCell ref="A16:C16"/>
  </mergeCells>
  <pageMargins left="0.4" right="0.4" top="0.5" bottom="0.5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Q2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  <col width="7.6" customWidth="1" min="17" max="17"/>
  </cols>
  <sheetData>
    <row r="1" ht="30" customHeight="1">
      <c r="A1" s="1" t="inlineStr">
        <is>
          <t>予実管理表（予実比較）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inlineStr">
        <is>
          <t>2026年10月度</t>
        </is>
      </c>
      <c r="O1" s="2" t="n"/>
      <c r="P1" s="2" t="n"/>
      <c r="Q1" s="2" t="n"/>
    </row>
    <row r="2" ht="6" customHeight="1"/>
    <row r="3" ht="21" customHeight="1">
      <c r="A3" s="4" t="inlineStr">
        <is>
          <t>会社名</t>
        </is>
      </c>
      <c r="B3" s="5" t="n"/>
      <c r="C3" s="6" t="inlineStr">
        <is>
          <t>株式会社ノースブリッジ</t>
        </is>
      </c>
      <c r="D3" s="7" t="n"/>
      <c r="E3" s="7" t="n"/>
      <c r="F3" s="7" t="n"/>
      <c r="G3" s="7" t="n"/>
      <c r="H3" s="7" t="n"/>
      <c r="I3" s="4" t="inlineStr">
        <is>
          <t>会計年度</t>
        </is>
      </c>
      <c r="J3" s="5" t="n"/>
      <c r="K3" s="6" t="inlineStr">
        <is>
          <t>2026年度（2026年4月〜2027年3月）</t>
        </is>
      </c>
      <c r="L3" s="7" t="n"/>
      <c r="M3" s="7" t="n"/>
      <c r="N3" s="7" t="n"/>
      <c r="O3" s="7" t="n"/>
      <c r="P3" s="7" t="n"/>
      <c r="Q3" s="7" t="n"/>
    </row>
    <row r="4" ht="21" customHeight="1">
      <c r="A4" s="4" t="inlineStr">
        <is>
          <t>単位</t>
        </is>
      </c>
      <c r="B4" s="5" t="n"/>
      <c r="C4" s="6" t="inlineStr">
        <is>
          <t>百万円</t>
        </is>
      </c>
      <c r="D4" s="7" t="n"/>
      <c r="E4" s="7" t="n"/>
      <c r="F4" s="7" t="n"/>
      <c r="G4" s="7" t="n"/>
      <c r="H4" s="7" t="n"/>
      <c r="I4" s="4" t="inlineStr">
        <is>
          <t>作成日</t>
        </is>
      </c>
      <c r="J4" s="5" t="n"/>
      <c r="K4" s="6" t="inlineStr">
        <is>
          <t>2026年11月9日（経営会議）</t>
        </is>
      </c>
      <c r="L4" s="7" t="n"/>
      <c r="M4" s="7" t="n"/>
      <c r="N4" s="7" t="n"/>
      <c r="O4" s="7" t="n"/>
      <c r="P4" s="7" t="n"/>
      <c r="Q4" s="7" t="n"/>
    </row>
    <row r="5" ht="8" customHeight="1"/>
    <row r="6" ht="24" customHeight="1">
      <c r="A6" s="4" t="inlineStr">
        <is>
          <t>対象月（月番号）</t>
        </is>
      </c>
      <c r="B6" s="5" t="n"/>
      <c r="C6" s="5" t="n"/>
      <c r="D6" s="20" t="n">
        <v>7</v>
      </c>
      <c r="E6" s="21">
        <f>IF($D$6="","",INDEX('予算'!$D$7:$O$7,$D$6))</f>
        <v/>
      </c>
      <c r="F6" s="15" t="n"/>
      <c r="G6" s="8" t="inlineStr">
        <is>
          <t>← 期の何か月目かを入れます（4月＝1、10月＝7、3月＝12）。変えると、当月・累計・着地見込みが変わります。</t>
        </is>
      </c>
    </row>
    <row r="7" ht="8" customHeight="1"/>
    <row r="8" ht="20" customHeight="1">
      <c r="A8" s="10" t="inlineStr">
        <is>
          <t>科目</t>
        </is>
      </c>
      <c r="B8" s="11" t="n"/>
      <c r="C8" s="11" t="n"/>
      <c r="D8" s="10">
        <f>IF($D$6="","当月","当月（"&amp;INDEX('予算'!$D$7:$O$7,$D$6)&amp;"）")</f>
        <v/>
      </c>
      <c r="E8" s="11" t="n"/>
      <c r="F8" s="11" t="n"/>
      <c r="G8" s="11" t="n"/>
      <c r="H8" s="10">
        <f>IF($D$6="","累計","累計（"&amp;'予算'!$D$7&amp;"〜"&amp;INDEX('予算'!$D$7:$O$7,$D$6)&amp;"）")</f>
        <v/>
      </c>
      <c r="I8" s="11" t="n"/>
      <c r="J8" s="11" t="n"/>
      <c r="K8" s="11" t="n"/>
      <c r="L8" s="10" t="inlineStr">
        <is>
          <t>年間</t>
        </is>
      </c>
      <c r="M8" s="11" t="n"/>
      <c r="N8" s="11" t="n"/>
      <c r="O8" s="10" t="inlineStr">
        <is>
          <t>着地見込み</t>
        </is>
      </c>
      <c r="P8" s="11" t="n"/>
      <c r="Q8" s="11" t="n"/>
    </row>
    <row r="9" ht="40" customHeight="1">
      <c r="A9" s="11" t="n"/>
      <c r="B9" s="11" t="n"/>
      <c r="C9" s="11" t="n"/>
      <c r="D9" s="22" t="inlineStr">
        <is>
          <t>予算</t>
        </is>
      </c>
      <c r="E9" s="22" t="inlineStr">
        <is>
          <t>実績</t>
        </is>
      </c>
      <c r="F9" s="22" t="inlineStr">
        <is>
          <t>差異</t>
        </is>
      </c>
      <c r="G9" s="22" t="inlineStr">
        <is>
          <t>予算比</t>
        </is>
      </c>
      <c r="H9" s="22" t="inlineStr">
        <is>
          <t>予算</t>
        </is>
      </c>
      <c r="I9" s="22" t="inlineStr">
        <is>
          <t>実績</t>
        </is>
      </c>
      <c r="J9" s="22" t="inlineStr">
        <is>
          <t>差異</t>
        </is>
      </c>
      <c r="K9" s="22" t="inlineStr">
        <is>
          <t>予算比</t>
        </is>
      </c>
      <c r="L9" s="22" t="inlineStr">
        <is>
          <t>年間予算</t>
        </is>
      </c>
      <c r="M9" s="22" t="inlineStr">
        <is>
          <t>進捗率</t>
        </is>
      </c>
      <c r="N9" s="22" t="inlineStr">
        <is>
          <t>予算
どおりの
進捗</t>
        </is>
      </c>
      <c r="O9" s="22" t="inlineStr">
        <is>
          <t>着地
見込み</t>
        </is>
      </c>
      <c r="P9" s="22" t="inlineStr">
        <is>
          <t>年間予算
との差</t>
        </is>
      </c>
      <c r="Q9" s="22" t="inlineStr">
        <is>
          <t>着地の
予算比</t>
        </is>
      </c>
    </row>
    <row r="10" ht="20" customHeight="1">
      <c r="A10" s="12" t="inlineStr">
        <is>
          <t>売上高</t>
        </is>
      </c>
      <c r="B10" s="7" t="n"/>
      <c r="C10" s="7" t="n"/>
      <c r="D10" s="14">
        <f>IF($D$6="","",SUMIFS('予算'!$D8:$O8,'予算'!$D$6:$O$6,$D$6))</f>
        <v/>
      </c>
      <c r="E10" s="14">
        <f>IF($D$6="","",SUMIFS('実績'!$D8:$O8,'実績'!$D$6:$O$6,$D$6))</f>
        <v/>
      </c>
      <c r="F10" s="23">
        <f>IF(COUNT(E10,D10)&lt;2,"",E10-D10)</f>
        <v/>
      </c>
      <c r="G10" s="24">
        <f>IF(COUNT(E10,D10)&lt;2,"",IF(D10&lt;=0,"",E10/D10))</f>
        <v/>
      </c>
      <c r="H10" s="14">
        <f>IF($D$6="","",SUMIFS('予算'!$D8:$O8,'予算'!$D$6:$O$6,"&lt;="&amp;$D$6))</f>
        <v/>
      </c>
      <c r="I10" s="14">
        <f>IF($D$6="","",SUMIFS('実績'!$D8:$O8,'実績'!$D$6:$O$6,"&lt;="&amp;$D$6))</f>
        <v/>
      </c>
      <c r="J10" s="23">
        <f>IF(COUNT(I10,H10)&lt;2,"",I10-H10)</f>
        <v/>
      </c>
      <c r="K10" s="24">
        <f>IF(COUNT(I10,H10)&lt;2,"",IF(H10&lt;=0,"",I10/H10))</f>
        <v/>
      </c>
      <c r="L10" s="14">
        <f>IF(COUNT('予算'!$D8:$O8)=0,"",SUM('予算'!$D8:$O8))</f>
        <v/>
      </c>
      <c r="M10" s="24">
        <f>IF(COUNT(I10,L10)&lt;2,"",IF(L10&lt;=0,"",I10/L10))</f>
        <v/>
      </c>
      <c r="N10" s="24">
        <f>IF(COUNT(H10,L10)&lt;2,"",IF(L10&lt;=0,"",H10/L10))</f>
        <v/>
      </c>
      <c r="O10" s="14">
        <f>IF(OR($D$6="",I10=""),"",I10+SUMIFS('見込み'!$D8:$O8,'見込み'!$D$6:$O$6,"&gt;"&amp;$D$6))</f>
        <v/>
      </c>
      <c r="P10" s="23">
        <f>IF(COUNT(O10,L10)&lt;2,"",O10-L10)</f>
        <v/>
      </c>
      <c r="Q10" s="24">
        <f>IF(COUNT(O10,L10)&lt;2,"",IF(L10&lt;=0,"",O10/L10))</f>
        <v/>
      </c>
    </row>
    <row r="11" ht="20" customHeight="1">
      <c r="A11" s="6" t="inlineStr">
        <is>
          <t>売上原価</t>
        </is>
      </c>
      <c r="B11" s="7" t="n"/>
      <c r="C11" s="7" t="n"/>
      <c r="D11" s="17">
        <f>IF($D$6="","",SUMIFS('予算'!$D9:$O9,'予算'!$D$6:$O$6,$D$6))</f>
        <v/>
      </c>
      <c r="E11" s="17">
        <f>IF($D$6="","",SUMIFS('実績'!$D9:$O9,'実績'!$D$6:$O$6,$D$6))</f>
        <v/>
      </c>
      <c r="F11" s="25">
        <f>IF(COUNT(E11,D11)&lt;2,"",E11-D11)</f>
        <v/>
      </c>
      <c r="G11" s="26">
        <f>IF(COUNT(E11,D11)&lt;2,"",IF(D11&lt;=0,"",E11/D11))</f>
        <v/>
      </c>
      <c r="H11" s="17">
        <f>IF($D$6="","",SUMIFS('予算'!$D9:$O9,'予算'!$D$6:$O$6,"&lt;="&amp;$D$6))</f>
        <v/>
      </c>
      <c r="I11" s="17">
        <f>IF($D$6="","",SUMIFS('実績'!$D9:$O9,'実績'!$D$6:$O$6,"&lt;="&amp;$D$6))</f>
        <v/>
      </c>
      <c r="J11" s="25">
        <f>IF(COUNT(I11,H11)&lt;2,"",I11-H11)</f>
        <v/>
      </c>
      <c r="K11" s="26">
        <f>IF(COUNT(I11,H11)&lt;2,"",IF(H11&lt;=0,"",I11/H11))</f>
        <v/>
      </c>
      <c r="L11" s="17">
        <f>IF(COUNT('予算'!$D9:$O9)=0,"",SUM('予算'!$D9:$O9))</f>
        <v/>
      </c>
      <c r="M11" s="26">
        <f>IF(COUNT(I11,L11)&lt;2,"",IF(L11&lt;=0,"",I11/L11))</f>
        <v/>
      </c>
      <c r="N11" s="26">
        <f>IF(COUNT(H11,L11)&lt;2,"",IF(L11&lt;=0,"",H11/L11))</f>
        <v/>
      </c>
      <c r="O11" s="17">
        <f>IF(OR($D$6="",I11=""),"",I11+SUMIFS('見込み'!$D9:$O9,'見込み'!$D$6:$O$6,"&gt;"&amp;$D$6))</f>
        <v/>
      </c>
      <c r="P11" s="25">
        <f>IF(COUNT(O11,L11)&lt;2,"",O11-L11)</f>
        <v/>
      </c>
      <c r="Q11" s="26">
        <f>IF(COUNT(O11,L11)&lt;2,"",IF(L11&lt;=0,"",O11/L11))</f>
        <v/>
      </c>
    </row>
    <row r="12" ht="20" customHeight="1">
      <c r="A12" s="12" t="inlineStr">
        <is>
          <t>売上総利益</t>
        </is>
      </c>
      <c r="B12" s="7" t="n"/>
      <c r="C12" s="7" t="n"/>
      <c r="D12" s="14">
        <f>IF($D$6="","",SUMIFS('予算'!$D10:$O10,'予算'!$D$6:$O$6,$D$6))</f>
        <v/>
      </c>
      <c r="E12" s="14">
        <f>IF($D$6="","",SUMIFS('実績'!$D10:$O10,'実績'!$D$6:$O$6,$D$6))</f>
        <v/>
      </c>
      <c r="F12" s="23">
        <f>IF(COUNT(E12,D12)&lt;2,"",E12-D12)</f>
        <v/>
      </c>
      <c r="G12" s="24">
        <f>IF(COUNT(E12,D12)&lt;2,"",IF(D12&lt;=0,"",E12/D12))</f>
        <v/>
      </c>
      <c r="H12" s="14">
        <f>IF($D$6="","",SUMIFS('予算'!$D10:$O10,'予算'!$D$6:$O$6,"&lt;="&amp;$D$6))</f>
        <v/>
      </c>
      <c r="I12" s="14">
        <f>IF($D$6="","",SUMIFS('実績'!$D10:$O10,'実績'!$D$6:$O$6,"&lt;="&amp;$D$6))</f>
        <v/>
      </c>
      <c r="J12" s="23">
        <f>IF(COUNT(I12,H12)&lt;2,"",I12-H12)</f>
        <v/>
      </c>
      <c r="K12" s="24">
        <f>IF(COUNT(I12,H12)&lt;2,"",IF(H12&lt;=0,"",I12/H12))</f>
        <v/>
      </c>
      <c r="L12" s="14">
        <f>IF(COUNT('予算'!$D10:$O10)=0,"",SUM('予算'!$D10:$O10))</f>
        <v/>
      </c>
      <c r="M12" s="24">
        <f>IF(COUNT(I12,L12)&lt;2,"",IF(L12&lt;=0,"",I12/L12))</f>
        <v/>
      </c>
      <c r="N12" s="24">
        <f>IF(COUNT(H12,L12)&lt;2,"",IF(L12&lt;=0,"",H12/L12))</f>
        <v/>
      </c>
      <c r="O12" s="14">
        <f>IF(OR($D$6="",I12=""),"",I12+SUMIFS('見込み'!$D10:$O10,'見込み'!$D$6:$O$6,"&gt;"&amp;$D$6))</f>
        <v/>
      </c>
      <c r="P12" s="23">
        <f>IF(COUNT(O12,L12)&lt;2,"",O12-L12)</f>
        <v/>
      </c>
      <c r="Q12" s="24">
        <f>IF(COUNT(O12,L12)&lt;2,"",IF(L12&lt;=0,"",O12/L12))</f>
        <v/>
      </c>
    </row>
    <row r="13" ht="20" customHeight="1">
      <c r="A13" s="18" t="inlineStr">
        <is>
          <t xml:space="preserve">　粗利率</t>
        </is>
      </c>
      <c r="B13" s="7" t="n"/>
      <c r="C13" s="7" t="n"/>
      <c r="D13" s="19">
        <f>IF(COUNT(D10,D12)&lt;2,"",IF(D10=0,"",D12/D10))</f>
        <v/>
      </c>
      <c r="E13" s="19">
        <f>IF(COUNT(E10,E12)&lt;2,"",IF(E10=0,"",E12/E10))</f>
        <v/>
      </c>
      <c r="F13" s="27">
        <f>IF(COUNT(E13,D13)&lt;2,"",ROUND(E13*100,1)-ROUND(D13*100,1))</f>
        <v/>
      </c>
      <c r="G13" s="28" t="n"/>
      <c r="H13" s="19">
        <f>IF(COUNT(H10,H12)&lt;2,"",IF(H10=0,"",H12/H10))</f>
        <v/>
      </c>
      <c r="I13" s="19">
        <f>IF(COUNT(I10,I12)&lt;2,"",IF(I10=0,"",I12/I10))</f>
        <v/>
      </c>
      <c r="J13" s="27">
        <f>IF(COUNT(I13,H13)&lt;2,"",ROUND(I13*100,1)-ROUND(H13*100,1))</f>
        <v/>
      </c>
      <c r="K13" s="28" t="n"/>
      <c r="L13" s="19">
        <f>IF(COUNT(L10,L12)&lt;2,"",IF(L10=0,"",L12/L10))</f>
        <v/>
      </c>
      <c r="M13" s="28" t="n"/>
      <c r="N13" s="28" t="n"/>
      <c r="O13" s="19">
        <f>IF(COUNT(O10,O12)&lt;2,"",IF(O10=0,"",O12/O10))</f>
        <v/>
      </c>
      <c r="P13" s="27">
        <f>IF(COUNT(O13,L13)&lt;2,"",ROUND(O13*100,1)-ROUND(L13*100,1))</f>
        <v/>
      </c>
      <c r="Q13" s="28" t="n"/>
    </row>
    <row r="14" ht="20" customHeight="1">
      <c r="A14" s="12" t="inlineStr">
        <is>
          <t>販売費及び一般管理費</t>
        </is>
      </c>
      <c r="B14" s="7" t="n"/>
      <c r="C14" s="7" t="n"/>
      <c r="D14" s="14">
        <f>IF($D$6="","",SUMIFS('予算'!$D12:$O12,'予算'!$D$6:$O$6,$D$6))</f>
        <v/>
      </c>
      <c r="E14" s="14">
        <f>IF($D$6="","",SUMIFS('実績'!$D12:$O12,'実績'!$D$6:$O$6,$D$6))</f>
        <v/>
      </c>
      <c r="F14" s="23">
        <f>IF(COUNT(E14,D14)&lt;2,"",E14-D14)</f>
        <v/>
      </c>
      <c r="G14" s="24">
        <f>IF(COUNT(E14,D14)&lt;2,"",IF(D14&lt;=0,"",E14/D14))</f>
        <v/>
      </c>
      <c r="H14" s="14">
        <f>IF($D$6="","",SUMIFS('予算'!$D12:$O12,'予算'!$D$6:$O$6,"&lt;="&amp;$D$6))</f>
        <v/>
      </c>
      <c r="I14" s="14">
        <f>IF($D$6="","",SUMIFS('実績'!$D12:$O12,'実績'!$D$6:$O$6,"&lt;="&amp;$D$6))</f>
        <v/>
      </c>
      <c r="J14" s="23">
        <f>IF(COUNT(I14,H14)&lt;2,"",I14-H14)</f>
        <v/>
      </c>
      <c r="K14" s="24">
        <f>IF(COUNT(I14,H14)&lt;2,"",IF(H14&lt;=0,"",I14/H14))</f>
        <v/>
      </c>
      <c r="L14" s="14">
        <f>IF(COUNT('予算'!$D12:$O12)=0,"",SUM('予算'!$D12:$O12))</f>
        <v/>
      </c>
      <c r="M14" s="24">
        <f>IF(COUNT(I14,L14)&lt;2,"",IF(L14&lt;=0,"",I14/L14))</f>
        <v/>
      </c>
      <c r="N14" s="24">
        <f>IF(COUNT(H14,L14)&lt;2,"",IF(L14&lt;=0,"",H14/L14))</f>
        <v/>
      </c>
      <c r="O14" s="14">
        <f>IF(OR($D$6="",I14=""),"",I14+SUMIFS('見込み'!$D12:$O12,'見込み'!$D$6:$O$6,"&gt;"&amp;$D$6))</f>
        <v/>
      </c>
      <c r="P14" s="23">
        <f>IF(COUNT(O14,L14)&lt;2,"",O14-L14)</f>
        <v/>
      </c>
      <c r="Q14" s="24">
        <f>IF(COUNT(O14,L14)&lt;2,"",IF(L14&lt;=0,"",O14/L14))</f>
        <v/>
      </c>
    </row>
    <row r="15" ht="20" customHeight="1">
      <c r="A15" s="6" t="inlineStr">
        <is>
          <t xml:space="preserve">　人件費</t>
        </is>
      </c>
      <c r="B15" s="7" t="n"/>
      <c r="C15" s="7" t="n"/>
      <c r="D15" s="17">
        <f>IF($D$6="","",SUMIFS('予算'!$D13:$O13,'予算'!$D$6:$O$6,$D$6))</f>
        <v/>
      </c>
      <c r="E15" s="17">
        <f>IF($D$6="","",SUMIFS('実績'!$D13:$O13,'実績'!$D$6:$O$6,$D$6))</f>
        <v/>
      </c>
      <c r="F15" s="25">
        <f>IF(COUNT(E15,D15)&lt;2,"",E15-D15)</f>
        <v/>
      </c>
      <c r="G15" s="26">
        <f>IF(COUNT(E15,D15)&lt;2,"",IF(D15&lt;=0,"",E15/D15))</f>
        <v/>
      </c>
      <c r="H15" s="17">
        <f>IF($D$6="","",SUMIFS('予算'!$D13:$O13,'予算'!$D$6:$O$6,"&lt;="&amp;$D$6))</f>
        <v/>
      </c>
      <c r="I15" s="17">
        <f>IF($D$6="","",SUMIFS('実績'!$D13:$O13,'実績'!$D$6:$O$6,"&lt;="&amp;$D$6))</f>
        <v/>
      </c>
      <c r="J15" s="25">
        <f>IF(COUNT(I15,H15)&lt;2,"",I15-H15)</f>
        <v/>
      </c>
      <c r="K15" s="26">
        <f>IF(COUNT(I15,H15)&lt;2,"",IF(H15&lt;=0,"",I15/H15))</f>
        <v/>
      </c>
      <c r="L15" s="17">
        <f>IF(COUNT('予算'!$D13:$O13)=0,"",SUM('予算'!$D13:$O13))</f>
        <v/>
      </c>
      <c r="M15" s="26">
        <f>IF(COUNT(I15,L15)&lt;2,"",IF(L15&lt;=0,"",I15/L15))</f>
        <v/>
      </c>
      <c r="N15" s="26">
        <f>IF(COUNT(H15,L15)&lt;2,"",IF(L15&lt;=0,"",H15/L15))</f>
        <v/>
      </c>
      <c r="O15" s="17">
        <f>IF(OR($D$6="",I15=""),"",I15+SUMIFS('見込み'!$D13:$O13,'見込み'!$D$6:$O$6,"&gt;"&amp;$D$6))</f>
        <v/>
      </c>
      <c r="P15" s="25">
        <f>IF(COUNT(O15,L15)&lt;2,"",O15-L15)</f>
        <v/>
      </c>
      <c r="Q15" s="26">
        <f>IF(COUNT(O15,L15)&lt;2,"",IF(L15&lt;=0,"",O15/L15))</f>
        <v/>
      </c>
    </row>
    <row r="16" ht="20" customHeight="1">
      <c r="A16" s="6" t="inlineStr">
        <is>
          <t xml:space="preserve">　広告宣伝費</t>
        </is>
      </c>
      <c r="B16" s="7" t="n"/>
      <c r="C16" s="7" t="n"/>
      <c r="D16" s="17">
        <f>IF($D$6="","",SUMIFS('予算'!$D14:$O14,'予算'!$D$6:$O$6,$D$6))</f>
        <v/>
      </c>
      <c r="E16" s="17">
        <f>IF($D$6="","",SUMIFS('実績'!$D14:$O14,'実績'!$D$6:$O$6,$D$6))</f>
        <v/>
      </c>
      <c r="F16" s="25">
        <f>IF(COUNT(E16,D16)&lt;2,"",E16-D16)</f>
        <v/>
      </c>
      <c r="G16" s="26">
        <f>IF(COUNT(E16,D16)&lt;2,"",IF(D16&lt;=0,"",E16/D16))</f>
        <v/>
      </c>
      <c r="H16" s="17">
        <f>IF($D$6="","",SUMIFS('予算'!$D14:$O14,'予算'!$D$6:$O$6,"&lt;="&amp;$D$6))</f>
        <v/>
      </c>
      <c r="I16" s="17">
        <f>IF($D$6="","",SUMIFS('実績'!$D14:$O14,'実績'!$D$6:$O$6,"&lt;="&amp;$D$6))</f>
        <v/>
      </c>
      <c r="J16" s="25">
        <f>IF(COUNT(I16,H16)&lt;2,"",I16-H16)</f>
        <v/>
      </c>
      <c r="K16" s="26">
        <f>IF(COUNT(I16,H16)&lt;2,"",IF(H16&lt;=0,"",I16/H16))</f>
        <v/>
      </c>
      <c r="L16" s="17">
        <f>IF(COUNT('予算'!$D14:$O14)=0,"",SUM('予算'!$D14:$O14))</f>
        <v/>
      </c>
      <c r="M16" s="26">
        <f>IF(COUNT(I16,L16)&lt;2,"",IF(L16&lt;=0,"",I16/L16))</f>
        <v/>
      </c>
      <c r="N16" s="26">
        <f>IF(COUNT(H16,L16)&lt;2,"",IF(L16&lt;=0,"",H16/L16))</f>
        <v/>
      </c>
      <c r="O16" s="17">
        <f>IF(OR($D$6="",I16=""),"",I16+SUMIFS('見込み'!$D14:$O14,'見込み'!$D$6:$O$6,"&gt;"&amp;$D$6))</f>
        <v/>
      </c>
      <c r="P16" s="25">
        <f>IF(COUNT(O16,L16)&lt;2,"",O16-L16)</f>
        <v/>
      </c>
      <c r="Q16" s="26">
        <f>IF(COUNT(O16,L16)&lt;2,"",IF(L16&lt;=0,"",O16/L16))</f>
        <v/>
      </c>
    </row>
    <row r="17" ht="20" customHeight="1">
      <c r="A17" s="6" t="inlineStr">
        <is>
          <t xml:space="preserve">　その他（外注費など）</t>
        </is>
      </c>
      <c r="B17" s="7" t="n"/>
      <c r="C17" s="7" t="n"/>
      <c r="D17" s="17">
        <f>IF($D$6="","",SUMIFS('予算'!$D15:$O15,'予算'!$D$6:$O$6,$D$6))</f>
        <v/>
      </c>
      <c r="E17" s="17">
        <f>IF($D$6="","",SUMIFS('実績'!$D15:$O15,'実績'!$D$6:$O$6,$D$6))</f>
        <v/>
      </c>
      <c r="F17" s="25">
        <f>IF(COUNT(E17,D17)&lt;2,"",E17-D17)</f>
        <v/>
      </c>
      <c r="G17" s="26">
        <f>IF(COUNT(E17,D17)&lt;2,"",IF(D17&lt;=0,"",E17/D17))</f>
        <v/>
      </c>
      <c r="H17" s="17">
        <f>IF($D$6="","",SUMIFS('予算'!$D15:$O15,'予算'!$D$6:$O$6,"&lt;="&amp;$D$6))</f>
        <v/>
      </c>
      <c r="I17" s="17">
        <f>IF($D$6="","",SUMIFS('実績'!$D15:$O15,'実績'!$D$6:$O$6,"&lt;="&amp;$D$6))</f>
        <v/>
      </c>
      <c r="J17" s="25">
        <f>IF(COUNT(I17,H17)&lt;2,"",I17-H17)</f>
        <v/>
      </c>
      <c r="K17" s="26">
        <f>IF(COUNT(I17,H17)&lt;2,"",IF(H17&lt;=0,"",I17/H17))</f>
        <v/>
      </c>
      <c r="L17" s="17">
        <f>IF(COUNT('予算'!$D15:$O15)=0,"",SUM('予算'!$D15:$O15))</f>
        <v/>
      </c>
      <c r="M17" s="26">
        <f>IF(COUNT(I17,L17)&lt;2,"",IF(L17&lt;=0,"",I17/L17))</f>
        <v/>
      </c>
      <c r="N17" s="26">
        <f>IF(COUNT(H17,L17)&lt;2,"",IF(L17&lt;=0,"",H17/L17))</f>
        <v/>
      </c>
      <c r="O17" s="17">
        <f>IF(OR($D$6="",I17=""),"",I17+SUMIFS('見込み'!$D15:$O15,'見込み'!$D$6:$O$6,"&gt;"&amp;$D$6))</f>
        <v/>
      </c>
      <c r="P17" s="25">
        <f>IF(COUNT(O17,L17)&lt;2,"",O17-L17)</f>
        <v/>
      </c>
      <c r="Q17" s="26">
        <f>IF(COUNT(O17,L17)&lt;2,"",IF(L17&lt;=0,"",O17/L17))</f>
        <v/>
      </c>
    </row>
    <row r="18" ht="20" customHeight="1">
      <c r="A18" s="12" t="inlineStr">
        <is>
          <t>営業利益</t>
        </is>
      </c>
      <c r="B18" s="7" t="n"/>
      <c r="C18" s="7" t="n"/>
      <c r="D18" s="14">
        <f>IF($D$6="","",SUMIFS('予算'!$D16:$O16,'予算'!$D$6:$O$6,$D$6))</f>
        <v/>
      </c>
      <c r="E18" s="14">
        <f>IF($D$6="","",SUMIFS('実績'!$D16:$O16,'実績'!$D$6:$O$6,$D$6))</f>
        <v/>
      </c>
      <c r="F18" s="23">
        <f>IF(COUNT(E18,D18)&lt;2,"",E18-D18)</f>
        <v/>
      </c>
      <c r="G18" s="24">
        <f>IF(COUNT(E18,D18)&lt;2,"",IF(D18&lt;=0,"",E18/D18))</f>
        <v/>
      </c>
      <c r="H18" s="14">
        <f>IF($D$6="","",SUMIFS('予算'!$D16:$O16,'予算'!$D$6:$O$6,"&lt;="&amp;$D$6))</f>
        <v/>
      </c>
      <c r="I18" s="14">
        <f>IF($D$6="","",SUMIFS('実績'!$D16:$O16,'実績'!$D$6:$O$6,"&lt;="&amp;$D$6))</f>
        <v/>
      </c>
      <c r="J18" s="23">
        <f>IF(COUNT(I18,H18)&lt;2,"",I18-H18)</f>
        <v/>
      </c>
      <c r="K18" s="24">
        <f>IF(COUNT(I18,H18)&lt;2,"",IF(H18&lt;=0,"",I18/H18))</f>
        <v/>
      </c>
      <c r="L18" s="14">
        <f>IF(COUNT('予算'!$D16:$O16)=0,"",SUM('予算'!$D16:$O16))</f>
        <v/>
      </c>
      <c r="M18" s="24">
        <f>IF(COUNT(I18,L18)&lt;2,"",IF(L18&lt;=0,"",I18/L18))</f>
        <v/>
      </c>
      <c r="N18" s="24">
        <f>IF(COUNT(H18,L18)&lt;2,"",IF(L18&lt;=0,"",H18/L18))</f>
        <v/>
      </c>
      <c r="O18" s="14">
        <f>IF(OR($D$6="",I18=""),"",I18+SUMIFS('見込み'!$D16:$O16,'見込み'!$D$6:$O$6,"&gt;"&amp;$D$6))</f>
        <v/>
      </c>
      <c r="P18" s="23">
        <f>IF(COUNT(O18,L18)&lt;2,"",O18-L18)</f>
        <v/>
      </c>
      <c r="Q18" s="24">
        <f>IF(COUNT(O18,L18)&lt;2,"",IF(L18&lt;=0,"",O18/L18))</f>
        <v/>
      </c>
    </row>
    <row r="19" ht="20" customHeight="1">
      <c r="A19" s="18" t="inlineStr">
        <is>
          <t xml:space="preserve">　営業利益率</t>
        </is>
      </c>
      <c r="B19" s="7" t="n"/>
      <c r="C19" s="7" t="n"/>
      <c r="D19" s="19">
        <f>IF(COUNT(D10,D18)&lt;2,"",IF(D10=0,"",D18/D10))</f>
        <v/>
      </c>
      <c r="E19" s="19">
        <f>IF(COUNT(E10,E18)&lt;2,"",IF(E10=0,"",E18/E10))</f>
        <v/>
      </c>
      <c r="F19" s="27">
        <f>IF(COUNT(E19,D19)&lt;2,"",ROUND(E19*100,1)-ROUND(D19*100,1))</f>
        <v/>
      </c>
      <c r="G19" s="28" t="n"/>
      <c r="H19" s="19">
        <f>IF(COUNT(H10,H18)&lt;2,"",IF(H10=0,"",H18/H10))</f>
        <v/>
      </c>
      <c r="I19" s="19">
        <f>IF(COUNT(I10,I18)&lt;2,"",IF(I10=0,"",I18/I10))</f>
        <v/>
      </c>
      <c r="J19" s="27">
        <f>IF(COUNT(I19,H19)&lt;2,"",ROUND(I19*100,1)-ROUND(H19*100,1))</f>
        <v/>
      </c>
      <c r="K19" s="28" t="n"/>
      <c r="L19" s="19">
        <f>IF(COUNT(L10,L18)&lt;2,"",IF(L10=0,"",L18/L10))</f>
        <v/>
      </c>
      <c r="M19" s="28" t="n"/>
      <c r="N19" s="28" t="n"/>
      <c r="O19" s="19">
        <f>IF(COUNT(O10,O18)&lt;2,"",IF(O10=0,"",O18/O10))</f>
        <v/>
      </c>
      <c r="P19" s="27">
        <f>IF(COUNT(O19,L19)&lt;2,"",ROUND(O19*100,1)-ROUND(L19*100,1))</f>
        <v/>
      </c>
      <c r="Q19" s="28" t="n"/>
    </row>
    <row r="20" ht="20" customHeight="1">
      <c r="A20" s="6" t="inlineStr">
        <is>
          <t>営業外損益</t>
        </is>
      </c>
      <c r="B20" s="7" t="n"/>
      <c r="C20" s="7" t="n"/>
      <c r="D20" s="17">
        <f>IF($D$6="","",SUMIFS('予算'!$D18:$O18,'予算'!$D$6:$O$6,$D$6))</f>
        <v/>
      </c>
      <c r="E20" s="17">
        <f>IF($D$6="","",SUMIFS('実績'!$D18:$O18,'実績'!$D$6:$O$6,$D$6))</f>
        <v/>
      </c>
      <c r="F20" s="25">
        <f>IF(COUNT(E20,D20)&lt;2,"",E20-D20)</f>
        <v/>
      </c>
      <c r="G20" s="29" t="inlineStr">
        <is>
          <t>—</t>
        </is>
      </c>
      <c r="H20" s="17">
        <f>IF($D$6="","",SUMIFS('予算'!$D18:$O18,'予算'!$D$6:$O$6,"&lt;="&amp;$D$6))</f>
        <v/>
      </c>
      <c r="I20" s="17">
        <f>IF($D$6="","",SUMIFS('実績'!$D18:$O18,'実績'!$D$6:$O$6,"&lt;="&amp;$D$6))</f>
        <v/>
      </c>
      <c r="J20" s="25">
        <f>IF(COUNT(I20,H20)&lt;2,"",I20-H20)</f>
        <v/>
      </c>
      <c r="K20" s="29" t="inlineStr">
        <is>
          <t>—</t>
        </is>
      </c>
      <c r="L20" s="17">
        <f>IF(COUNT('予算'!$D18:$O18)=0,"",SUM('予算'!$D18:$O18))</f>
        <v/>
      </c>
      <c r="M20" s="29" t="inlineStr">
        <is>
          <t>—</t>
        </is>
      </c>
      <c r="N20" s="29" t="inlineStr">
        <is>
          <t>—</t>
        </is>
      </c>
      <c r="O20" s="17">
        <f>IF(OR($D$6="",I20=""),"",I20+SUMIFS('見込み'!$D18:$O18,'見込み'!$D$6:$O$6,"&gt;"&amp;$D$6))</f>
        <v/>
      </c>
      <c r="P20" s="25">
        <f>IF(COUNT(O20,L20)&lt;2,"",O20-L20)</f>
        <v/>
      </c>
      <c r="Q20" s="29" t="inlineStr">
        <is>
          <t>—</t>
        </is>
      </c>
    </row>
    <row r="21" ht="20" customHeight="1">
      <c r="A21" s="12" t="inlineStr">
        <is>
          <t>経常利益</t>
        </is>
      </c>
      <c r="B21" s="7" t="n"/>
      <c r="C21" s="7" t="n"/>
      <c r="D21" s="14">
        <f>IF($D$6="","",SUMIFS('予算'!$D19:$O19,'予算'!$D$6:$O$6,$D$6))</f>
        <v/>
      </c>
      <c r="E21" s="14">
        <f>IF($D$6="","",SUMIFS('実績'!$D19:$O19,'実績'!$D$6:$O$6,$D$6))</f>
        <v/>
      </c>
      <c r="F21" s="23">
        <f>IF(COUNT(E21,D21)&lt;2,"",E21-D21)</f>
        <v/>
      </c>
      <c r="G21" s="24">
        <f>IF(COUNT(E21,D21)&lt;2,"",IF(D21&lt;=0,"",E21/D21))</f>
        <v/>
      </c>
      <c r="H21" s="14">
        <f>IF($D$6="","",SUMIFS('予算'!$D19:$O19,'予算'!$D$6:$O$6,"&lt;="&amp;$D$6))</f>
        <v/>
      </c>
      <c r="I21" s="14">
        <f>IF($D$6="","",SUMIFS('実績'!$D19:$O19,'実績'!$D$6:$O$6,"&lt;="&amp;$D$6))</f>
        <v/>
      </c>
      <c r="J21" s="23">
        <f>IF(COUNT(I21,H21)&lt;2,"",I21-H21)</f>
        <v/>
      </c>
      <c r="K21" s="24">
        <f>IF(COUNT(I21,H21)&lt;2,"",IF(H21&lt;=0,"",I21/H21))</f>
        <v/>
      </c>
      <c r="L21" s="14">
        <f>IF(COUNT('予算'!$D19:$O19)=0,"",SUM('予算'!$D19:$O19))</f>
        <v/>
      </c>
      <c r="M21" s="24">
        <f>IF(COUNT(I21,L21)&lt;2,"",IF(L21&lt;=0,"",I21/L21))</f>
        <v/>
      </c>
      <c r="N21" s="24">
        <f>IF(COUNT(H21,L21)&lt;2,"",IF(L21&lt;=0,"",H21/L21))</f>
        <v/>
      </c>
      <c r="O21" s="14">
        <f>IF(OR($D$6="",I21=""),"",I21+SUMIFS('見込み'!$D19:$O19,'見込み'!$D$6:$O$6,"&gt;"&amp;$D$6))</f>
        <v/>
      </c>
      <c r="P21" s="23">
        <f>IF(COUNT(O21,L21)&lt;2,"",O21-L21)</f>
        <v/>
      </c>
      <c r="Q21" s="24">
        <f>IF(COUNT(O21,L21)&lt;2,"",IF(L21&lt;=0,"",O21/L21))</f>
        <v/>
      </c>
    </row>
    <row r="22" ht="16" customHeight="1">
      <c r="A22" s="8" t="inlineStr">
        <is>
          <t>差異＝実績−予算（費用の行は＋が予算より多い）。予算比＝実績÷予算。進捗率＝累計実績÷年間予算。予算どおりの進捗＝累計予算÷年間予算。率の行の差はpt（ポイント）。</t>
        </is>
      </c>
    </row>
    <row r="23" ht="16" customHeight="1">
      <c r="A23" s="8" t="inlineStr">
        <is>
          <t>着地見込み＝累計実績＋見込みのシートの「対象月より後の月」の合計。年間予算との差＝着地見込み−年間予算。色の付いた欄は数式で計算します（入れるのは対象月だけ）。</t>
        </is>
      </c>
    </row>
    <row r="24" ht="8" customHeight="1"/>
    <row r="25" ht="20" customHeight="1">
      <c r="A25" s="4" t="inlineStr">
        <is>
          <t>差異の理由・着地見込みのコメント</t>
        </is>
      </c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</row>
    <row r="26" ht="18" customHeight="1">
      <c r="A26" s="30" t="inlineStr">
        <is>
          <t>・売上高は10月の単月で予算比103.7%、累計で101.3%。11月を部門の見通し（418.0）に置き換えた着地見込みは4,847.1で、年間予算を47.1上回る見込みです。
・営業利益は10月の単月で予算を1.4上回りましたが、累計は予算まであと2.6です。人件費（累計で9.7の超過）と広告宣伝費（3.9の超過）が主な理由です。
・11月を見通し（営業利益45.5）に置き換えても、着地見込みは478.9で、年間予算にあと1.1届きません。下期の販管費の配分を見直します（経営企画・11/16）。
・広告宣伝費の11月の見込みは、展示会の費用1.6を10月に払ったため、予算の7.0から1.6減らしています。</t>
        </is>
      </c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</row>
    <row r="27" ht="18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</row>
    <row r="28" ht="18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  <c r="Q28" s="7" t="n"/>
    </row>
    <row r="29" ht="18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</row>
  </sheetData>
  <mergeCells count="34">
    <mergeCell ref="D8:G8"/>
    <mergeCell ref="A18:C18"/>
    <mergeCell ref="L8:N8"/>
    <mergeCell ref="A21:C21"/>
    <mergeCell ref="A12:C12"/>
    <mergeCell ref="K4:Q4"/>
    <mergeCell ref="H8:K8"/>
    <mergeCell ref="A26:Q29"/>
    <mergeCell ref="A14:C14"/>
    <mergeCell ref="K3:Q3"/>
    <mergeCell ref="A17:C17"/>
    <mergeCell ref="A25:Q25"/>
    <mergeCell ref="O8:Q8"/>
    <mergeCell ref="G6:Q6"/>
    <mergeCell ref="A3:B3"/>
    <mergeCell ref="A20:C20"/>
    <mergeCell ref="I3:J3"/>
    <mergeCell ref="A10:C10"/>
    <mergeCell ref="E6:F6"/>
    <mergeCell ref="A13:C13"/>
    <mergeCell ref="A1:M1"/>
    <mergeCell ref="A19:C19"/>
    <mergeCell ref="C3:H3"/>
    <mergeCell ref="A15:C15"/>
    <mergeCell ref="A23:Q23"/>
    <mergeCell ref="A4:B4"/>
    <mergeCell ref="A22:Q22"/>
    <mergeCell ref="I4:J4"/>
    <mergeCell ref="A11:C11"/>
    <mergeCell ref="N1:Q1"/>
    <mergeCell ref="A6:C6"/>
    <mergeCell ref="A8:C9"/>
    <mergeCell ref="C4:H4"/>
    <mergeCell ref="A16:C16"/>
  </mergeCells>
  <dataValidations count="1">
    <dataValidation sqref="D6" showDropDown="0" showInputMessage="0" showErrorMessage="0" allowBlank="1" type="list">
      <formula1>"1,2,3,4,5,6,7,8,9,10,11,12"</formula1>
    </dataValidation>
  </dataValidations>
  <pageMargins left="0.4" right="0.4" top="0.5" bottom="0.5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Q2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  <col width="7.6" customWidth="1" min="17" max="17"/>
  </cols>
  <sheetData>
    <row r="1" ht="30" customHeight="1">
      <c r="A1" s="1" t="inlineStr">
        <is>
          <t>予実管理表（月別の予実）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inlineStr">
        <is>
          <t>2026年度</t>
        </is>
      </c>
      <c r="O1" s="2" t="n"/>
      <c r="P1" s="2" t="n"/>
      <c r="Q1" s="2" t="n"/>
    </row>
    <row r="2" ht="6" customHeight="1"/>
    <row r="3" ht="21" customHeight="1">
      <c r="A3" s="4" t="inlineStr">
        <is>
          <t>会社名</t>
        </is>
      </c>
      <c r="B3" s="5" t="n"/>
      <c r="C3" s="6" t="inlineStr">
        <is>
          <t>株式会社ノースブリッジ</t>
        </is>
      </c>
      <c r="D3" s="7" t="n"/>
      <c r="E3" s="7" t="n"/>
      <c r="F3" s="7" t="n"/>
      <c r="G3" s="7" t="n"/>
      <c r="H3" s="7" t="n"/>
      <c r="I3" s="4" t="inlineStr">
        <is>
          <t>単位</t>
        </is>
      </c>
      <c r="J3" s="5" t="n"/>
      <c r="K3" s="6" t="inlineStr">
        <is>
          <t>百万円</t>
        </is>
      </c>
      <c r="L3" s="7" t="n"/>
      <c r="M3" s="7" t="n"/>
      <c r="N3" s="7" t="n"/>
      <c r="O3" s="7" t="n"/>
      <c r="P3" s="7" t="n"/>
      <c r="Q3" s="7" t="n"/>
    </row>
    <row r="4" ht="8" customHeight="1"/>
    <row r="5" ht="20" customHeight="1">
      <c r="A5" s="10" t="inlineStr">
        <is>
          <t>科目</t>
        </is>
      </c>
      <c r="B5" s="11" t="n"/>
      <c r="C5" s="11" t="n"/>
      <c r="D5" s="31" t="n"/>
      <c r="E5" s="11" t="n"/>
      <c r="F5" s="10">
        <f>'予算'!D7</f>
        <v/>
      </c>
      <c r="G5" s="10">
        <f>'予算'!E7</f>
        <v/>
      </c>
      <c r="H5" s="10">
        <f>'予算'!F7</f>
        <v/>
      </c>
      <c r="I5" s="10">
        <f>'予算'!G7</f>
        <v/>
      </c>
      <c r="J5" s="10">
        <f>'予算'!H7</f>
        <v/>
      </c>
      <c r="K5" s="10">
        <f>'予算'!I7</f>
        <v/>
      </c>
      <c r="L5" s="10">
        <f>'予算'!J7</f>
        <v/>
      </c>
      <c r="M5" s="10">
        <f>'予算'!K7</f>
        <v/>
      </c>
      <c r="N5" s="10">
        <f>'予算'!L7</f>
        <v/>
      </c>
      <c r="O5" s="10">
        <f>'予算'!M7</f>
        <v/>
      </c>
      <c r="P5" s="10">
        <f>'予算'!N7</f>
        <v/>
      </c>
      <c r="Q5" s="10">
        <f>'予算'!O7</f>
        <v/>
      </c>
    </row>
    <row r="6" ht="19" customHeight="1">
      <c r="A6" s="12" t="inlineStr">
        <is>
          <t>売上高</t>
        </is>
      </c>
      <c r="B6" s="7" t="n"/>
      <c r="C6" s="7" t="n"/>
      <c r="D6" s="32" t="inlineStr">
        <is>
          <t>予算</t>
        </is>
      </c>
      <c r="E6" s="5" t="n"/>
      <c r="F6" s="33">
        <f>IF('予算'!D8="","",'予算'!D8)</f>
        <v/>
      </c>
      <c r="G6" s="33">
        <f>IF('予算'!E8="","",'予算'!E8)</f>
        <v/>
      </c>
      <c r="H6" s="33">
        <f>IF('予算'!F8="","",'予算'!F8)</f>
        <v/>
      </c>
      <c r="I6" s="33">
        <f>IF('予算'!G8="","",'予算'!G8)</f>
        <v/>
      </c>
      <c r="J6" s="33">
        <f>IF('予算'!H8="","",'予算'!H8)</f>
        <v/>
      </c>
      <c r="K6" s="33">
        <f>IF('予算'!I8="","",'予算'!I8)</f>
        <v/>
      </c>
      <c r="L6" s="33">
        <f>IF('予算'!J8="","",'予算'!J8)</f>
        <v/>
      </c>
      <c r="M6" s="33">
        <f>IF('予算'!K8="","",'予算'!K8)</f>
        <v/>
      </c>
      <c r="N6" s="33">
        <f>IF('予算'!L8="","",'予算'!L8)</f>
        <v/>
      </c>
      <c r="O6" s="33">
        <f>IF('予算'!M8="","",'予算'!M8)</f>
        <v/>
      </c>
      <c r="P6" s="33">
        <f>IF('予算'!N8="","",'予算'!N8)</f>
        <v/>
      </c>
      <c r="Q6" s="33">
        <f>IF('予算'!O8="","",'予算'!O8)</f>
        <v/>
      </c>
    </row>
    <row r="7" ht="19" customHeight="1">
      <c r="A7" s="7" t="n"/>
      <c r="B7" s="7" t="n"/>
      <c r="C7" s="7" t="n"/>
      <c r="D7" s="32" t="inlineStr">
        <is>
          <t>実績</t>
        </is>
      </c>
      <c r="E7" s="5" t="n"/>
      <c r="F7" s="34">
        <f>IF('実績'!D8="","",'実績'!D8)</f>
        <v/>
      </c>
      <c r="G7" s="34">
        <f>IF('実績'!E8="","",'実績'!E8)</f>
        <v/>
      </c>
      <c r="H7" s="34">
        <f>IF('実績'!F8="","",'実績'!F8)</f>
        <v/>
      </c>
      <c r="I7" s="34">
        <f>IF('実績'!G8="","",'実績'!G8)</f>
        <v/>
      </c>
      <c r="J7" s="34">
        <f>IF('実績'!H8="","",'実績'!H8)</f>
        <v/>
      </c>
      <c r="K7" s="34">
        <f>IF('実績'!I8="","",'実績'!I8)</f>
        <v/>
      </c>
      <c r="L7" s="34">
        <f>IF('実績'!J8="","",'実績'!J8)</f>
        <v/>
      </c>
      <c r="M7" s="34">
        <f>IF('実績'!K8="","",'実績'!K8)</f>
        <v/>
      </c>
      <c r="N7" s="34">
        <f>IF('実績'!L8="","",'実績'!L8)</f>
        <v/>
      </c>
      <c r="O7" s="34">
        <f>IF('実績'!M8="","",'実績'!M8)</f>
        <v/>
      </c>
      <c r="P7" s="34">
        <f>IF('実績'!N8="","",'実績'!N8)</f>
        <v/>
      </c>
      <c r="Q7" s="34">
        <f>IF('実績'!O8="","",'実績'!O8)</f>
        <v/>
      </c>
    </row>
    <row r="8" ht="19" customHeight="1">
      <c r="A8" s="7" t="n"/>
      <c r="B8" s="7" t="n"/>
      <c r="C8" s="7" t="n"/>
      <c r="D8" s="35" t="inlineStr">
        <is>
          <t>差異</t>
        </is>
      </c>
      <c r="E8" s="7" t="n"/>
      <c r="F8" s="36">
        <f>IF(COUNT(F7,F6)&lt;2,"",F7-F6)</f>
        <v/>
      </c>
      <c r="G8" s="36">
        <f>IF(COUNT(G7,G6)&lt;2,"",G7-G6)</f>
        <v/>
      </c>
      <c r="H8" s="36">
        <f>IF(COUNT(H7,H6)&lt;2,"",H7-H6)</f>
        <v/>
      </c>
      <c r="I8" s="36">
        <f>IF(COUNT(I7,I6)&lt;2,"",I7-I6)</f>
        <v/>
      </c>
      <c r="J8" s="36">
        <f>IF(COUNT(J7,J6)&lt;2,"",J7-J6)</f>
        <v/>
      </c>
      <c r="K8" s="36">
        <f>IF(COUNT(K7,K6)&lt;2,"",K7-K6)</f>
        <v/>
      </c>
      <c r="L8" s="36">
        <f>IF(COUNT(L7,L6)&lt;2,"",L7-L6)</f>
        <v/>
      </c>
      <c r="M8" s="36">
        <f>IF(COUNT(M7,M6)&lt;2,"",M7-M6)</f>
        <v/>
      </c>
      <c r="N8" s="36">
        <f>IF(COUNT(N7,N6)&lt;2,"",N7-N6)</f>
        <v/>
      </c>
      <c r="O8" s="36">
        <f>IF(COUNT(O7,O6)&lt;2,"",O7-O6)</f>
        <v/>
      </c>
      <c r="P8" s="36">
        <f>IF(COUNT(P7,P6)&lt;2,"",P7-P6)</f>
        <v/>
      </c>
      <c r="Q8" s="36">
        <f>IF(COUNT(Q7,Q6)&lt;2,"",Q7-Q6)</f>
        <v/>
      </c>
    </row>
    <row r="9" ht="19" customHeight="1">
      <c r="A9" s="7" t="n"/>
      <c r="B9" s="7" t="n"/>
      <c r="C9" s="7" t="n"/>
      <c r="D9" s="35" t="inlineStr">
        <is>
          <t>予算比</t>
        </is>
      </c>
      <c r="E9" s="7" t="n"/>
      <c r="F9" s="19">
        <f>IF(COUNT(F7,F6)&lt;2,"",IF(F6&lt;=0,"",F7/F6))</f>
        <v/>
      </c>
      <c r="G9" s="19">
        <f>IF(COUNT(G7,G6)&lt;2,"",IF(G6&lt;=0,"",G7/G6))</f>
        <v/>
      </c>
      <c r="H9" s="19">
        <f>IF(COUNT(H7,H6)&lt;2,"",IF(H6&lt;=0,"",H7/H6))</f>
        <v/>
      </c>
      <c r="I9" s="19">
        <f>IF(COUNT(I7,I6)&lt;2,"",IF(I6&lt;=0,"",I7/I6))</f>
        <v/>
      </c>
      <c r="J9" s="19">
        <f>IF(COUNT(J7,J6)&lt;2,"",IF(J6&lt;=0,"",J7/J6))</f>
        <v/>
      </c>
      <c r="K9" s="19">
        <f>IF(COUNT(K7,K6)&lt;2,"",IF(K6&lt;=0,"",K7/K6))</f>
        <v/>
      </c>
      <c r="L9" s="19">
        <f>IF(COUNT(L7,L6)&lt;2,"",IF(L6&lt;=0,"",L7/L6))</f>
        <v/>
      </c>
      <c r="M9" s="19">
        <f>IF(COUNT(M7,M6)&lt;2,"",IF(M6&lt;=0,"",M7/M6))</f>
        <v/>
      </c>
      <c r="N9" s="19">
        <f>IF(COUNT(N7,N6)&lt;2,"",IF(N6&lt;=0,"",N7/N6))</f>
        <v/>
      </c>
      <c r="O9" s="19">
        <f>IF(COUNT(O7,O6)&lt;2,"",IF(O6&lt;=0,"",O7/O6))</f>
        <v/>
      </c>
      <c r="P9" s="19">
        <f>IF(COUNT(P7,P6)&lt;2,"",IF(P6&lt;=0,"",P7/P6))</f>
        <v/>
      </c>
      <c r="Q9" s="19">
        <f>IF(COUNT(Q7,Q6)&lt;2,"",IF(Q6&lt;=0,"",Q7/Q6))</f>
        <v/>
      </c>
    </row>
    <row r="10" ht="19" customHeight="1">
      <c r="A10" s="12" t="inlineStr">
        <is>
          <t>売上総利益</t>
        </is>
      </c>
      <c r="B10" s="7" t="n"/>
      <c r="C10" s="7" t="n"/>
      <c r="D10" s="32" t="inlineStr">
        <is>
          <t>予算</t>
        </is>
      </c>
      <c r="E10" s="5" t="n"/>
      <c r="F10" s="33">
        <f>IF('予算'!D10="","",'予算'!D10)</f>
        <v/>
      </c>
      <c r="G10" s="33">
        <f>IF('予算'!E10="","",'予算'!E10)</f>
        <v/>
      </c>
      <c r="H10" s="33">
        <f>IF('予算'!F10="","",'予算'!F10)</f>
        <v/>
      </c>
      <c r="I10" s="33">
        <f>IF('予算'!G10="","",'予算'!G10)</f>
        <v/>
      </c>
      <c r="J10" s="33">
        <f>IF('予算'!H10="","",'予算'!H10)</f>
        <v/>
      </c>
      <c r="K10" s="33">
        <f>IF('予算'!I10="","",'予算'!I10)</f>
        <v/>
      </c>
      <c r="L10" s="33">
        <f>IF('予算'!J10="","",'予算'!J10)</f>
        <v/>
      </c>
      <c r="M10" s="33">
        <f>IF('予算'!K10="","",'予算'!K10)</f>
        <v/>
      </c>
      <c r="N10" s="33">
        <f>IF('予算'!L10="","",'予算'!L10)</f>
        <v/>
      </c>
      <c r="O10" s="33">
        <f>IF('予算'!M10="","",'予算'!M10)</f>
        <v/>
      </c>
      <c r="P10" s="33">
        <f>IF('予算'!N10="","",'予算'!N10)</f>
        <v/>
      </c>
      <c r="Q10" s="33">
        <f>IF('予算'!O10="","",'予算'!O10)</f>
        <v/>
      </c>
    </row>
    <row r="11" ht="19" customHeight="1">
      <c r="A11" s="7" t="n"/>
      <c r="B11" s="7" t="n"/>
      <c r="C11" s="7" t="n"/>
      <c r="D11" s="32" t="inlineStr">
        <is>
          <t>実績</t>
        </is>
      </c>
      <c r="E11" s="5" t="n"/>
      <c r="F11" s="34">
        <f>IF('実績'!D10="","",'実績'!D10)</f>
        <v/>
      </c>
      <c r="G11" s="34">
        <f>IF('実績'!E10="","",'実績'!E10)</f>
        <v/>
      </c>
      <c r="H11" s="34">
        <f>IF('実績'!F10="","",'実績'!F10)</f>
        <v/>
      </c>
      <c r="I11" s="34">
        <f>IF('実績'!G10="","",'実績'!G10)</f>
        <v/>
      </c>
      <c r="J11" s="34">
        <f>IF('実績'!H10="","",'実績'!H10)</f>
        <v/>
      </c>
      <c r="K11" s="34">
        <f>IF('実績'!I10="","",'実績'!I10)</f>
        <v/>
      </c>
      <c r="L11" s="34">
        <f>IF('実績'!J10="","",'実績'!J10)</f>
        <v/>
      </c>
      <c r="M11" s="34">
        <f>IF('実績'!K10="","",'実績'!K10)</f>
        <v/>
      </c>
      <c r="N11" s="34">
        <f>IF('実績'!L10="","",'実績'!L10)</f>
        <v/>
      </c>
      <c r="O11" s="34">
        <f>IF('実績'!M10="","",'実績'!M10)</f>
        <v/>
      </c>
      <c r="P11" s="34">
        <f>IF('実績'!N10="","",'実績'!N10)</f>
        <v/>
      </c>
      <c r="Q11" s="34">
        <f>IF('実績'!O10="","",'実績'!O10)</f>
        <v/>
      </c>
    </row>
    <row r="12" ht="19" customHeight="1">
      <c r="A12" s="7" t="n"/>
      <c r="B12" s="7" t="n"/>
      <c r="C12" s="7" t="n"/>
      <c r="D12" s="35" t="inlineStr">
        <is>
          <t>差異</t>
        </is>
      </c>
      <c r="E12" s="7" t="n"/>
      <c r="F12" s="36">
        <f>IF(COUNT(F11,F10)&lt;2,"",F11-F10)</f>
        <v/>
      </c>
      <c r="G12" s="36">
        <f>IF(COUNT(G11,G10)&lt;2,"",G11-G10)</f>
        <v/>
      </c>
      <c r="H12" s="36">
        <f>IF(COUNT(H11,H10)&lt;2,"",H11-H10)</f>
        <v/>
      </c>
      <c r="I12" s="36">
        <f>IF(COUNT(I11,I10)&lt;2,"",I11-I10)</f>
        <v/>
      </c>
      <c r="J12" s="36">
        <f>IF(COUNT(J11,J10)&lt;2,"",J11-J10)</f>
        <v/>
      </c>
      <c r="K12" s="36">
        <f>IF(COUNT(K11,K10)&lt;2,"",K11-K10)</f>
        <v/>
      </c>
      <c r="L12" s="36">
        <f>IF(COUNT(L11,L10)&lt;2,"",L11-L10)</f>
        <v/>
      </c>
      <c r="M12" s="36">
        <f>IF(COUNT(M11,M10)&lt;2,"",M11-M10)</f>
        <v/>
      </c>
      <c r="N12" s="36">
        <f>IF(COUNT(N11,N10)&lt;2,"",N11-N10)</f>
        <v/>
      </c>
      <c r="O12" s="36">
        <f>IF(COUNT(O11,O10)&lt;2,"",O11-O10)</f>
        <v/>
      </c>
      <c r="P12" s="36">
        <f>IF(COUNT(P11,P10)&lt;2,"",P11-P10)</f>
        <v/>
      </c>
      <c r="Q12" s="36">
        <f>IF(COUNT(Q11,Q10)&lt;2,"",Q11-Q10)</f>
        <v/>
      </c>
    </row>
    <row r="13" ht="19" customHeight="1">
      <c r="A13" s="7" t="n"/>
      <c r="B13" s="7" t="n"/>
      <c r="C13" s="7" t="n"/>
      <c r="D13" s="35" t="inlineStr">
        <is>
          <t>予算比</t>
        </is>
      </c>
      <c r="E13" s="7" t="n"/>
      <c r="F13" s="19">
        <f>IF(COUNT(F11,F10)&lt;2,"",IF(F10&lt;=0,"",F11/F10))</f>
        <v/>
      </c>
      <c r="G13" s="19">
        <f>IF(COUNT(G11,G10)&lt;2,"",IF(G10&lt;=0,"",G11/G10))</f>
        <v/>
      </c>
      <c r="H13" s="19">
        <f>IF(COUNT(H11,H10)&lt;2,"",IF(H10&lt;=0,"",H11/H10))</f>
        <v/>
      </c>
      <c r="I13" s="19">
        <f>IF(COUNT(I11,I10)&lt;2,"",IF(I10&lt;=0,"",I11/I10))</f>
        <v/>
      </c>
      <c r="J13" s="19">
        <f>IF(COUNT(J11,J10)&lt;2,"",IF(J10&lt;=0,"",J11/J10))</f>
        <v/>
      </c>
      <c r="K13" s="19">
        <f>IF(COUNT(K11,K10)&lt;2,"",IF(K10&lt;=0,"",K11/K10))</f>
        <v/>
      </c>
      <c r="L13" s="19">
        <f>IF(COUNT(L11,L10)&lt;2,"",IF(L10&lt;=0,"",L11/L10))</f>
        <v/>
      </c>
      <c r="M13" s="19">
        <f>IF(COUNT(M11,M10)&lt;2,"",IF(M10&lt;=0,"",M11/M10))</f>
        <v/>
      </c>
      <c r="N13" s="19">
        <f>IF(COUNT(N11,N10)&lt;2,"",IF(N10&lt;=0,"",N11/N10))</f>
        <v/>
      </c>
      <c r="O13" s="19">
        <f>IF(COUNT(O11,O10)&lt;2,"",IF(O10&lt;=0,"",O11/O10))</f>
        <v/>
      </c>
      <c r="P13" s="19">
        <f>IF(COUNT(P11,P10)&lt;2,"",IF(P10&lt;=0,"",P11/P10))</f>
        <v/>
      </c>
      <c r="Q13" s="19">
        <f>IF(COUNT(Q11,Q10)&lt;2,"",IF(Q10&lt;=0,"",Q11/Q10))</f>
        <v/>
      </c>
    </row>
    <row r="14" ht="19" customHeight="1">
      <c r="A14" s="12" t="inlineStr">
        <is>
          <t>販売費及び一般管理費</t>
        </is>
      </c>
      <c r="B14" s="7" t="n"/>
      <c r="C14" s="7" t="n"/>
      <c r="D14" s="32" t="inlineStr">
        <is>
          <t>予算</t>
        </is>
      </c>
      <c r="E14" s="5" t="n"/>
      <c r="F14" s="33">
        <f>IF('予算'!D12="","",'予算'!D12)</f>
        <v/>
      </c>
      <c r="G14" s="33">
        <f>IF('予算'!E12="","",'予算'!E12)</f>
        <v/>
      </c>
      <c r="H14" s="33">
        <f>IF('予算'!F12="","",'予算'!F12)</f>
        <v/>
      </c>
      <c r="I14" s="33">
        <f>IF('予算'!G12="","",'予算'!G12)</f>
        <v/>
      </c>
      <c r="J14" s="33">
        <f>IF('予算'!H12="","",'予算'!H12)</f>
        <v/>
      </c>
      <c r="K14" s="33">
        <f>IF('予算'!I12="","",'予算'!I12)</f>
        <v/>
      </c>
      <c r="L14" s="33">
        <f>IF('予算'!J12="","",'予算'!J12)</f>
        <v/>
      </c>
      <c r="M14" s="33">
        <f>IF('予算'!K12="","",'予算'!K12)</f>
        <v/>
      </c>
      <c r="N14" s="33">
        <f>IF('予算'!L12="","",'予算'!L12)</f>
        <v/>
      </c>
      <c r="O14" s="33">
        <f>IF('予算'!M12="","",'予算'!M12)</f>
        <v/>
      </c>
      <c r="P14" s="33">
        <f>IF('予算'!N12="","",'予算'!N12)</f>
        <v/>
      </c>
      <c r="Q14" s="33">
        <f>IF('予算'!O12="","",'予算'!O12)</f>
        <v/>
      </c>
    </row>
    <row r="15" ht="19" customHeight="1">
      <c r="A15" s="7" t="n"/>
      <c r="B15" s="7" t="n"/>
      <c r="C15" s="7" t="n"/>
      <c r="D15" s="32" t="inlineStr">
        <is>
          <t>実績</t>
        </is>
      </c>
      <c r="E15" s="5" t="n"/>
      <c r="F15" s="34">
        <f>IF('実績'!D12="","",'実績'!D12)</f>
        <v/>
      </c>
      <c r="G15" s="34">
        <f>IF('実績'!E12="","",'実績'!E12)</f>
        <v/>
      </c>
      <c r="H15" s="34">
        <f>IF('実績'!F12="","",'実績'!F12)</f>
        <v/>
      </c>
      <c r="I15" s="34">
        <f>IF('実績'!G12="","",'実績'!G12)</f>
        <v/>
      </c>
      <c r="J15" s="34">
        <f>IF('実績'!H12="","",'実績'!H12)</f>
        <v/>
      </c>
      <c r="K15" s="34">
        <f>IF('実績'!I12="","",'実績'!I12)</f>
        <v/>
      </c>
      <c r="L15" s="34">
        <f>IF('実績'!J12="","",'実績'!J12)</f>
        <v/>
      </c>
      <c r="M15" s="34">
        <f>IF('実績'!K12="","",'実績'!K12)</f>
        <v/>
      </c>
      <c r="N15" s="34">
        <f>IF('実績'!L12="","",'実績'!L12)</f>
        <v/>
      </c>
      <c r="O15" s="34">
        <f>IF('実績'!M12="","",'実績'!M12)</f>
        <v/>
      </c>
      <c r="P15" s="34">
        <f>IF('実績'!N12="","",'実績'!N12)</f>
        <v/>
      </c>
      <c r="Q15" s="34">
        <f>IF('実績'!O12="","",'実績'!O12)</f>
        <v/>
      </c>
    </row>
    <row r="16" ht="19" customHeight="1">
      <c r="A16" s="7" t="n"/>
      <c r="B16" s="7" t="n"/>
      <c r="C16" s="7" t="n"/>
      <c r="D16" s="35" t="inlineStr">
        <is>
          <t>差異</t>
        </is>
      </c>
      <c r="E16" s="7" t="n"/>
      <c r="F16" s="36">
        <f>IF(COUNT(F15,F14)&lt;2,"",F15-F14)</f>
        <v/>
      </c>
      <c r="G16" s="36">
        <f>IF(COUNT(G15,G14)&lt;2,"",G15-G14)</f>
        <v/>
      </c>
      <c r="H16" s="36">
        <f>IF(COUNT(H15,H14)&lt;2,"",H15-H14)</f>
        <v/>
      </c>
      <c r="I16" s="36">
        <f>IF(COUNT(I15,I14)&lt;2,"",I15-I14)</f>
        <v/>
      </c>
      <c r="J16" s="36">
        <f>IF(COUNT(J15,J14)&lt;2,"",J15-J14)</f>
        <v/>
      </c>
      <c r="K16" s="36">
        <f>IF(COUNT(K15,K14)&lt;2,"",K15-K14)</f>
        <v/>
      </c>
      <c r="L16" s="36">
        <f>IF(COUNT(L15,L14)&lt;2,"",L15-L14)</f>
        <v/>
      </c>
      <c r="M16" s="36">
        <f>IF(COUNT(M15,M14)&lt;2,"",M15-M14)</f>
        <v/>
      </c>
      <c r="N16" s="36">
        <f>IF(COUNT(N15,N14)&lt;2,"",N15-N14)</f>
        <v/>
      </c>
      <c r="O16" s="36">
        <f>IF(COUNT(O15,O14)&lt;2,"",O15-O14)</f>
        <v/>
      </c>
      <c r="P16" s="36">
        <f>IF(COUNT(P15,P14)&lt;2,"",P15-P14)</f>
        <v/>
      </c>
      <c r="Q16" s="36">
        <f>IF(COUNT(Q15,Q14)&lt;2,"",Q15-Q14)</f>
        <v/>
      </c>
    </row>
    <row r="17" ht="19" customHeight="1">
      <c r="A17" s="7" t="n"/>
      <c r="B17" s="7" t="n"/>
      <c r="C17" s="7" t="n"/>
      <c r="D17" s="35" t="inlineStr">
        <is>
          <t>予算比</t>
        </is>
      </c>
      <c r="E17" s="7" t="n"/>
      <c r="F17" s="19">
        <f>IF(COUNT(F15,F14)&lt;2,"",IF(F14&lt;=0,"",F15/F14))</f>
        <v/>
      </c>
      <c r="G17" s="19">
        <f>IF(COUNT(G15,G14)&lt;2,"",IF(G14&lt;=0,"",G15/G14))</f>
        <v/>
      </c>
      <c r="H17" s="19">
        <f>IF(COUNT(H15,H14)&lt;2,"",IF(H14&lt;=0,"",H15/H14))</f>
        <v/>
      </c>
      <c r="I17" s="19">
        <f>IF(COUNT(I15,I14)&lt;2,"",IF(I14&lt;=0,"",I15/I14))</f>
        <v/>
      </c>
      <c r="J17" s="19">
        <f>IF(COUNT(J15,J14)&lt;2,"",IF(J14&lt;=0,"",J15/J14))</f>
        <v/>
      </c>
      <c r="K17" s="19">
        <f>IF(COUNT(K15,K14)&lt;2,"",IF(K14&lt;=0,"",K15/K14))</f>
        <v/>
      </c>
      <c r="L17" s="19">
        <f>IF(COUNT(L15,L14)&lt;2,"",IF(L14&lt;=0,"",L15/L14))</f>
        <v/>
      </c>
      <c r="M17" s="19">
        <f>IF(COUNT(M15,M14)&lt;2,"",IF(M14&lt;=0,"",M15/M14))</f>
        <v/>
      </c>
      <c r="N17" s="19">
        <f>IF(COUNT(N15,N14)&lt;2,"",IF(N14&lt;=0,"",N15/N14))</f>
        <v/>
      </c>
      <c r="O17" s="19">
        <f>IF(COUNT(O15,O14)&lt;2,"",IF(O14&lt;=0,"",O15/O14))</f>
        <v/>
      </c>
      <c r="P17" s="19">
        <f>IF(COUNT(P15,P14)&lt;2,"",IF(P14&lt;=0,"",P15/P14))</f>
        <v/>
      </c>
      <c r="Q17" s="19">
        <f>IF(COUNT(Q15,Q14)&lt;2,"",IF(Q14&lt;=0,"",Q15/Q14))</f>
        <v/>
      </c>
    </row>
    <row r="18" ht="19" customHeight="1">
      <c r="A18" s="12" t="inlineStr">
        <is>
          <t>営業利益</t>
        </is>
      </c>
      <c r="B18" s="7" t="n"/>
      <c r="C18" s="7" t="n"/>
      <c r="D18" s="32" t="inlineStr">
        <is>
          <t>予算</t>
        </is>
      </c>
      <c r="E18" s="5" t="n"/>
      <c r="F18" s="33">
        <f>IF('予算'!D16="","",'予算'!D16)</f>
        <v/>
      </c>
      <c r="G18" s="33">
        <f>IF('予算'!E16="","",'予算'!E16)</f>
        <v/>
      </c>
      <c r="H18" s="33">
        <f>IF('予算'!F16="","",'予算'!F16)</f>
        <v/>
      </c>
      <c r="I18" s="33">
        <f>IF('予算'!G16="","",'予算'!G16)</f>
        <v/>
      </c>
      <c r="J18" s="33">
        <f>IF('予算'!H16="","",'予算'!H16)</f>
        <v/>
      </c>
      <c r="K18" s="33">
        <f>IF('予算'!I16="","",'予算'!I16)</f>
        <v/>
      </c>
      <c r="L18" s="33">
        <f>IF('予算'!J16="","",'予算'!J16)</f>
        <v/>
      </c>
      <c r="M18" s="33">
        <f>IF('予算'!K16="","",'予算'!K16)</f>
        <v/>
      </c>
      <c r="N18" s="33">
        <f>IF('予算'!L16="","",'予算'!L16)</f>
        <v/>
      </c>
      <c r="O18" s="33">
        <f>IF('予算'!M16="","",'予算'!M16)</f>
        <v/>
      </c>
      <c r="P18" s="33">
        <f>IF('予算'!N16="","",'予算'!N16)</f>
        <v/>
      </c>
      <c r="Q18" s="33">
        <f>IF('予算'!O16="","",'予算'!O16)</f>
        <v/>
      </c>
    </row>
    <row r="19" ht="19" customHeight="1">
      <c r="A19" s="7" t="n"/>
      <c r="B19" s="7" t="n"/>
      <c r="C19" s="7" t="n"/>
      <c r="D19" s="32" t="inlineStr">
        <is>
          <t>実績</t>
        </is>
      </c>
      <c r="E19" s="5" t="n"/>
      <c r="F19" s="34">
        <f>IF('実績'!D16="","",'実績'!D16)</f>
        <v/>
      </c>
      <c r="G19" s="34">
        <f>IF('実績'!E16="","",'実績'!E16)</f>
        <v/>
      </c>
      <c r="H19" s="34">
        <f>IF('実績'!F16="","",'実績'!F16)</f>
        <v/>
      </c>
      <c r="I19" s="34">
        <f>IF('実績'!G16="","",'実績'!G16)</f>
        <v/>
      </c>
      <c r="J19" s="34">
        <f>IF('実績'!H16="","",'実績'!H16)</f>
        <v/>
      </c>
      <c r="K19" s="34">
        <f>IF('実績'!I16="","",'実績'!I16)</f>
        <v/>
      </c>
      <c r="L19" s="34">
        <f>IF('実績'!J16="","",'実績'!J16)</f>
        <v/>
      </c>
      <c r="M19" s="34">
        <f>IF('実績'!K16="","",'実績'!K16)</f>
        <v/>
      </c>
      <c r="N19" s="34">
        <f>IF('実績'!L16="","",'実績'!L16)</f>
        <v/>
      </c>
      <c r="O19" s="34">
        <f>IF('実績'!M16="","",'実績'!M16)</f>
        <v/>
      </c>
      <c r="P19" s="34">
        <f>IF('実績'!N16="","",'実績'!N16)</f>
        <v/>
      </c>
      <c r="Q19" s="34">
        <f>IF('実績'!O16="","",'実績'!O16)</f>
        <v/>
      </c>
    </row>
    <row r="20" ht="19" customHeight="1">
      <c r="A20" s="7" t="n"/>
      <c r="B20" s="7" t="n"/>
      <c r="C20" s="7" t="n"/>
      <c r="D20" s="35" t="inlineStr">
        <is>
          <t>差異</t>
        </is>
      </c>
      <c r="E20" s="7" t="n"/>
      <c r="F20" s="36">
        <f>IF(COUNT(F19,F18)&lt;2,"",F19-F18)</f>
        <v/>
      </c>
      <c r="G20" s="36">
        <f>IF(COUNT(G19,G18)&lt;2,"",G19-G18)</f>
        <v/>
      </c>
      <c r="H20" s="36">
        <f>IF(COUNT(H19,H18)&lt;2,"",H19-H18)</f>
        <v/>
      </c>
      <c r="I20" s="36">
        <f>IF(COUNT(I19,I18)&lt;2,"",I19-I18)</f>
        <v/>
      </c>
      <c r="J20" s="36">
        <f>IF(COUNT(J19,J18)&lt;2,"",J19-J18)</f>
        <v/>
      </c>
      <c r="K20" s="36">
        <f>IF(COUNT(K19,K18)&lt;2,"",K19-K18)</f>
        <v/>
      </c>
      <c r="L20" s="36">
        <f>IF(COUNT(L19,L18)&lt;2,"",L19-L18)</f>
        <v/>
      </c>
      <c r="M20" s="36">
        <f>IF(COUNT(M19,M18)&lt;2,"",M19-M18)</f>
        <v/>
      </c>
      <c r="N20" s="36">
        <f>IF(COUNT(N19,N18)&lt;2,"",N19-N18)</f>
        <v/>
      </c>
      <c r="O20" s="36">
        <f>IF(COUNT(O19,O18)&lt;2,"",O19-O18)</f>
        <v/>
      </c>
      <c r="P20" s="36">
        <f>IF(COUNT(P19,P18)&lt;2,"",P19-P18)</f>
        <v/>
      </c>
      <c r="Q20" s="36">
        <f>IF(COUNT(Q19,Q18)&lt;2,"",Q19-Q18)</f>
        <v/>
      </c>
    </row>
    <row r="21" ht="19" customHeight="1">
      <c r="A21" s="7" t="n"/>
      <c r="B21" s="7" t="n"/>
      <c r="C21" s="7" t="n"/>
      <c r="D21" s="35" t="inlineStr">
        <is>
          <t>予算比</t>
        </is>
      </c>
      <c r="E21" s="7" t="n"/>
      <c r="F21" s="19">
        <f>IF(COUNT(F19,F18)&lt;2,"",IF(F18&lt;=0,"",F19/F18))</f>
        <v/>
      </c>
      <c r="G21" s="19">
        <f>IF(COUNT(G19,G18)&lt;2,"",IF(G18&lt;=0,"",G19/G18))</f>
        <v/>
      </c>
      <c r="H21" s="19">
        <f>IF(COUNT(H19,H18)&lt;2,"",IF(H18&lt;=0,"",H19/H18))</f>
        <v/>
      </c>
      <c r="I21" s="19">
        <f>IF(COUNT(I19,I18)&lt;2,"",IF(I18&lt;=0,"",I19/I18))</f>
        <v/>
      </c>
      <c r="J21" s="19">
        <f>IF(COUNT(J19,J18)&lt;2,"",IF(J18&lt;=0,"",J19/J18))</f>
        <v/>
      </c>
      <c r="K21" s="19">
        <f>IF(COUNT(K19,K18)&lt;2,"",IF(K18&lt;=0,"",K19/K18))</f>
        <v/>
      </c>
      <c r="L21" s="19">
        <f>IF(COUNT(L19,L18)&lt;2,"",IF(L18&lt;=0,"",L19/L18))</f>
        <v/>
      </c>
      <c r="M21" s="19">
        <f>IF(COUNT(M19,M18)&lt;2,"",IF(M18&lt;=0,"",M19/M18))</f>
        <v/>
      </c>
      <c r="N21" s="19">
        <f>IF(COUNT(N19,N18)&lt;2,"",IF(N18&lt;=0,"",N19/N18))</f>
        <v/>
      </c>
      <c r="O21" s="19">
        <f>IF(COUNT(O19,O18)&lt;2,"",IF(O18&lt;=0,"",O19/O18))</f>
        <v/>
      </c>
      <c r="P21" s="19">
        <f>IF(COUNT(P19,P18)&lt;2,"",IF(P18&lt;=0,"",P19/P18))</f>
        <v/>
      </c>
      <c r="Q21" s="19">
        <f>IF(COUNT(Q19,Q18)&lt;2,"",IF(Q18&lt;=0,"",Q19/Q18))</f>
        <v/>
      </c>
    </row>
    <row r="22" ht="19" customHeight="1">
      <c r="A22" s="12" t="inlineStr">
        <is>
          <t>経常利益</t>
        </is>
      </c>
      <c r="B22" s="7" t="n"/>
      <c r="C22" s="7" t="n"/>
      <c r="D22" s="32" t="inlineStr">
        <is>
          <t>予算</t>
        </is>
      </c>
      <c r="E22" s="5" t="n"/>
      <c r="F22" s="33">
        <f>IF('予算'!D19="","",'予算'!D19)</f>
        <v/>
      </c>
      <c r="G22" s="33">
        <f>IF('予算'!E19="","",'予算'!E19)</f>
        <v/>
      </c>
      <c r="H22" s="33">
        <f>IF('予算'!F19="","",'予算'!F19)</f>
        <v/>
      </c>
      <c r="I22" s="33">
        <f>IF('予算'!G19="","",'予算'!G19)</f>
        <v/>
      </c>
      <c r="J22" s="33">
        <f>IF('予算'!H19="","",'予算'!H19)</f>
        <v/>
      </c>
      <c r="K22" s="33">
        <f>IF('予算'!I19="","",'予算'!I19)</f>
        <v/>
      </c>
      <c r="L22" s="33">
        <f>IF('予算'!J19="","",'予算'!J19)</f>
        <v/>
      </c>
      <c r="M22" s="33">
        <f>IF('予算'!K19="","",'予算'!K19)</f>
        <v/>
      </c>
      <c r="N22" s="33">
        <f>IF('予算'!L19="","",'予算'!L19)</f>
        <v/>
      </c>
      <c r="O22" s="33">
        <f>IF('予算'!M19="","",'予算'!M19)</f>
        <v/>
      </c>
      <c r="P22" s="33">
        <f>IF('予算'!N19="","",'予算'!N19)</f>
        <v/>
      </c>
      <c r="Q22" s="33">
        <f>IF('予算'!O19="","",'予算'!O19)</f>
        <v/>
      </c>
    </row>
    <row r="23" ht="19" customHeight="1">
      <c r="A23" s="7" t="n"/>
      <c r="B23" s="7" t="n"/>
      <c r="C23" s="7" t="n"/>
      <c r="D23" s="32" t="inlineStr">
        <is>
          <t>実績</t>
        </is>
      </c>
      <c r="E23" s="5" t="n"/>
      <c r="F23" s="34">
        <f>IF('実績'!D19="","",'実績'!D19)</f>
        <v/>
      </c>
      <c r="G23" s="34">
        <f>IF('実績'!E19="","",'実績'!E19)</f>
        <v/>
      </c>
      <c r="H23" s="34">
        <f>IF('実績'!F19="","",'実績'!F19)</f>
        <v/>
      </c>
      <c r="I23" s="34">
        <f>IF('実績'!G19="","",'実績'!G19)</f>
        <v/>
      </c>
      <c r="J23" s="34">
        <f>IF('実績'!H19="","",'実績'!H19)</f>
        <v/>
      </c>
      <c r="K23" s="34">
        <f>IF('実績'!I19="","",'実績'!I19)</f>
        <v/>
      </c>
      <c r="L23" s="34">
        <f>IF('実績'!J19="","",'実績'!J19)</f>
        <v/>
      </c>
      <c r="M23" s="34">
        <f>IF('実績'!K19="","",'実績'!K19)</f>
        <v/>
      </c>
      <c r="N23" s="34">
        <f>IF('実績'!L19="","",'実績'!L19)</f>
        <v/>
      </c>
      <c r="O23" s="34">
        <f>IF('実績'!M19="","",'実績'!M19)</f>
        <v/>
      </c>
      <c r="P23" s="34">
        <f>IF('実績'!N19="","",'実績'!N19)</f>
        <v/>
      </c>
      <c r="Q23" s="34">
        <f>IF('実績'!O19="","",'実績'!O19)</f>
        <v/>
      </c>
    </row>
    <row r="24" ht="19" customHeight="1">
      <c r="A24" s="7" t="n"/>
      <c r="B24" s="7" t="n"/>
      <c r="C24" s="7" t="n"/>
      <c r="D24" s="35" t="inlineStr">
        <is>
          <t>差異</t>
        </is>
      </c>
      <c r="E24" s="7" t="n"/>
      <c r="F24" s="36">
        <f>IF(COUNT(F23,F22)&lt;2,"",F23-F22)</f>
        <v/>
      </c>
      <c r="G24" s="36">
        <f>IF(COUNT(G23,G22)&lt;2,"",G23-G22)</f>
        <v/>
      </c>
      <c r="H24" s="36">
        <f>IF(COUNT(H23,H22)&lt;2,"",H23-H22)</f>
        <v/>
      </c>
      <c r="I24" s="36">
        <f>IF(COUNT(I23,I22)&lt;2,"",I23-I22)</f>
        <v/>
      </c>
      <c r="J24" s="36">
        <f>IF(COUNT(J23,J22)&lt;2,"",J23-J22)</f>
        <v/>
      </c>
      <c r="K24" s="36">
        <f>IF(COUNT(K23,K22)&lt;2,"",K23-K22)</f>
        <v/>
      </c>
      <c r="L24" s="36">
        <f>IF(COUNT(L23,L22)&lt;2,"",L23-L22)</f>
        <v/>
      </c>
      <c r="M24" s="36">
        <f>IF(COUNT(M23,M22)&lt;2,"",M23-M22)</f>
        <v/>
      </c>
      <c r="N24" s="36">
        <f>IF(COUNT(N23,N22)&lt;2,"",N23-N22)</f>
        <v/>
      </c>
      <c r="O24" s="36">
        <f>IF(COUNT(O23,O22)&lt;2,"",O23-O22)</f>
        <v/>
      </c>
      <c r="P24" s="36">
        <f>IF(COUNT(P23,P22)&lt;2,"",P23-P22)</f>
        <v/>
      </c>
      <c r="Q24" s="36">
        <f>IF(COUNT(Q23,Q22)&lt;2,"",Q23-Q22)</f>
        <v/>
      </c>
    </row>
    <row r="25" ht="19" customHeight="1">
      <c r="A25" s="7" t="n"/>
      <c r="B25" s="7" t="n"/>
      <c r="C25" s="7" t="n"/>
      <c r="D25" s="35" t="inlineStr">
        <is>
          <t>予算比</t>
        </is>
      </c>
      <c r="E25" s="7" t="n"/>
      <c r="F25" s="19">
        <f>IF(COUNT(F23,F22)&lt;2,"",IF(F22&lt;=0,"",F23/F22))</f>
        <v/>
      </c>
      <c r="G25" s="19">
        <f>IF(COUNT(G23,G22)&lt;2,"",IF(G22&lt;=0,"",G23/G22))</f>
        <v/>
      </c>
      <c r="H25" s="19">
        <f>IF(COUNT(H23,H22)&lt;2,"",IF(H22&lt;=0,"",H23/H22))</f>
        <v/>
      </c>
      <c r="I25" s="19">
        <f>IF(COUNT(I23,I22)&lt;2,"",IF(I22&lt;=0,"",I23/I22))</f>
        <v/>
      </c>
      <c r="J25" s="19">
        <f>IF(COUNT(J23,J22)&lt;2,"",IF(J22&lt;=0,"",J23/J22))</f>
        <v/>
      </c>
      <c r="K25" s="19">
        <f>IF(COUNT(K23,K22)&lt;2,"",IF(K22&lt;=0,"",K23/K22))</f>
        <v/>
      </c>
      <c r="L25" s="19">
        <f>IF(COUNT(L23,L22)&lt;2,"",IF(L22&lt;=0,"",L23/L22))</f>
        <v/>
      </c>
      <c r="M25" s="19">
        <f>IF(COUNT(M23,M22)&lt;2,"",IF(M22&lt;=0,"",M23/M22))</f>
        <v/>
      </c>
      <c r="N25" s="19">
        <f>IF(COUNT(N23,N22)&lt;2,"",IF(N22&lt;=0,"",N23/N22))</f>
        <v/>
      </c>
      <c r="O25" s="19">
        <f>IF(COUNT(O23,O22)&lt;2,"",IF(O22&lt;=0,"",O23/O22))</f>
        <v/>
      </c>
      <c r="P25" s="19">
        <f>IF(COUNT(P23,P22)&lt;2,"",IF(P22&lt;=0,"",P23/P22))</f>
        <v/>
      </c>
      <c r="Q25" s="19">
        <f>IF(COUNT(Q23,Q22)&lt;2,"",IF(Q22&lt;=0,"",Q23/Q22))</f>
        <v/>
      </c>
    </row>
    <row r="26" ht="16" customHeight="1">
      <c r="A26" s="8" t="inlineStr">
        <is>
          <t>予算と実績は、予算・実績のシートの数字が出ます（このシートには入力しません）。差異＝実績−予算（費用の行は＋が予算より多い）。予算比＝実績÷予算。</t>
        </is>
      </c>
    </row>
    <row r="27" ht="16" customHeight="1">
      <c r="A27" s="8" t="inlineStr">
        <is>
          <t>実績の入っていない月は、差異と予算比が空欄になります。色の付いた欄は数式で計算します。</t>
        </is>
      </c>
    </row>
  </sheetData>
  <mergeCells count="35">
    <mergeCell ref="D20:E20"/>
    <mergeCell ref="D10:E10"/>
    <mergeCell ref="A14:C17"/>
    <mergeCell ref="A10:C13"/>
    <mergeCell ref="A22:C25"/>
    <mergeCell ref="D19:E19"/>
    <mergeCell ref="D22:E22"/>
    <mergeCell ref="D21:E21"/>
    <mergeCell ref="D6:E6"/>
    <mergeCell ref="A5:C5"/>
    <mergeCell ref="D11:E11"/>
    <mergeCell ref="D13:E13"/>
    <mergeCell ref="K3:Q3"/>
    <mergeCell ref="D17:E17"/>
    <mergeCell ref="A3:B3"/>
    <mergeCell ref="I3:J3"/>
    <mergeCell ref="D16:E16"/>
    <mergeCell ref="A1:M1"/>
    <mergeCell ref="D7:E7"/>
    <mergeCell ref="A27:Q27"/>
    <mergeCell ref="A26:Q26"/>
    <mergeCell ref="C3:H3"/>
    <mergeCell ref="D18:E18"/>
    <mergeCell ref="D9:E9"/>
    <mergeCell ref="D12:E12"/>
    <mergeCell ref="A6:C9"/>
    <mergeCell ref="D8:E8"/>
    <mergeCell ref="D25:E25"/>
    <mergeCell ref="D24:E24"/>
    <mergeCell ref="D15:E15"/>
    <mergeCell ref="A18:C21"/>
    <mergeCell ref="N1:Q1"/>
    <mergeCell ref="D5:E5"/>
    <mergeCell ref="D23:E23"/>
    <mergeCell ref="D14:E14"/>
  </mergeCells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2026-11-03T05:35:40Z</dcterms:created>
  <dcterms:modified xmlns:dcterms="http://purl.org/dc/terms/" xmlns:xsi="http://www.w3.org/2001/XMLSchema-instance" xsi:type="dcterms:W3CDTF">2026-11-03T05:35:41Z</dcterms:modified>
</cp:coreProperties>
</file>